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П и СД-СОБРАНИЯ\Собрание депутатов\SOBRANIE 5\27.06\29-110\"/>
    </mc:Choice>
  </mc:AlternateContent>
  <xr:revisionPtr revIDLastSave="0" documentId="13_ncr:1_{377F255A-2E63-4F8A-B606-1465A348152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МП 2025-2027" sheetId="3" r:id="rId1"/>
  </sheets>
  <definedNames>
    <definedName name="_xlnm.Print_Titles" localSheetId="0">'МП 2025-2027'!$13:$13</definedName>
    <definedName name="_xlnm.Print_Area" localSheetId="0">'МП 2025-2027'!$A$1:$Q$103</definedName>
  </definedNames>
  <calcPr calcId="181029"/>
</workbook>
</file>

<file path=xl/calcChain.xml><?xml version="1.0" encoding="utf-8"?>
<calcChain xmlns="http://schemas.openxmlformats.org/spreadsheetml/2006/main">
  <c r="Q48" i="3" l="1"/>
  <c r="P48" i="3"/>
  <c r="P47" i="3" s="1"/>
  <c r="O48" i="3"/>
  <c r="O47" i="3" s="1"/>
  <c r="N48" i="3"/>
  <c r="N47" i="3" s="1"/>
  <c r="Q47" i="3"/>
  <c r="Q24" i="3"/>
  <c r="Q23" i="3" s="1"/>
  <c r="P24" i="3"/>
  <c r="O24" i="3"/>
  <c r="N24" i="3"/>
  <c r="P23" i="3"/>
  <c r="O23" i="3"/>
  <c r="N23" i="3"/>
  <c r="O77" i="3"/>
  <c r="P77" i="3"/>
  <c r="P76" i="3" s="1"/>
  <c r="Q77" i="3"/>
  <c r="Q76" i="3" s="1"/>
  <c r="O76" i="3"/>
  <c r="O74" i="3"/>
  <c r="O73" i="3" s="1"/>
  <c r="O72" i="3" s="1"/>
  <c r="O71" i="3" s="1"/>
  <c r="P74" i="3"/>
  <c r="P73" i="3" s="1"/>
  <c r="Q74" i="3"/>
  <c r="Q73" i="3" s="1"/>
  <c r="N77" i="3"/>
  <c r="N76" i="3" s="1"/>
  <c r="N74" i="3"/>
  <c r="N73" i="3" s="1"/>
  <c r="Q82" i="3"/>
  <c r="P82" i="3"/>
  <c r="O82" i="3"/>
  <c r="O81" i="3" s="1"/>
  <c r="O80" i="3" s="1"/>
  <c r="O79" i="3" s="1"/>
  <c r="N82" i="3"/>
  <c r="Q81" i="3"/>
  <c r="Q80" i="3" s="1"/>
  <c r="Q79" i="3" s="1"/>
  <c r="P81" i="3"/>
  <c r="P80" i="3" s="1"/>
  <c r="P79" i="3" s="1"/>
  <c r="N81" i="3"/>
  <c r="N80" i="3"/>
  <c r="N79" i="3"/>
  <c r="O97" i="3"/>
  <c r="O96" i="3" s="1"/>
  <c r="P97" i="3"/>
  <c r="P96" i="3" s="1"/>
  <c r="Q97" i="3"/>
  <c r="Q96" i="3" s="1"/>
  <c r="O94" i="3"/>
  <c r="O93" i="3" s="1"/>
  <c r="P94" i="3"/>
  <c r="P93" i="3" s="1"/>
  <c r="Q94" i="3"/>
  <c r="Q93" i="3"/>
  <c r="N97" i="3"/>
  <c r="N96" i="3" s="1"/>
  <c r="N94" i="3"/>
  <c r="N93" i="3" s="1"/>
  <c r="O68" i="3"/>
  <c r="O67" i="3" s="1"/>
  <c r="O66" i="3" s="1"/>
  <c r="O65" i="3" s="1"/>
  <c r="O64" i="3" s="1"/>
  <c r="P68" i="3"/>
  <c r="P67" i="3" s="1"/>
  <c r="P66" i="3" s="1"/>
  <c r="P65" i="3" s="1"/>
  <c r="P64" i="3" s="1"/>
  <c r="Q68" i="3"/>
  <c r="Q67" i="3" s="1"/>
  <c r="Q66" i="3" s="1"/>
  <c r="Q65" i="3" s="1"/>
  <c r="Q64" i="3" s="1"/>
  <c r="N68" i="3"/>
  <c r="N67" i="3" s="1"/>
  <c r="N66" i="3" s="1"/>
  <c r="N65" i="3" s="1"/>
  <c r="N64" i="3" s="1"/>
  <c r="Q41" i="3"/>
  <c r="P41" i="3"/>
  <c r="O41" i="3"/>
  <c r="N41" i="3"/>
  <c r="N40" i="3" s="1"/>
  <c r="N39" i="3" s="1"/>
  <c r="Q40" i="3"/>
  <c r="Q39" i="3" s="1"/>
  <c r="P40" i="3"/>
  <c r="P39" i="3" s="1"/>
  <c r="O40" i="3"/>
  <c r="O39" i="3" s="1"/>
  <c r="O21" i="3"/>
  <c r="O20" i="3" s="1"/>
  <c r="P21" i="3"/>
  <c r="P20" i="3" s="1"/>
  <c r="Q21" i="3"/>
  <c r="Q20" i="3" s="1"/>
  <c r="N21" i="3"/>
  <c r="N20" i="3" s="1"/>
  <c r="O35" i="3"/>
  <c r="P35" i="3"/>
  <c r="Q35" i="3"/>
  <c r="N35" i="3"/>
  <c r="Q88" i="3"/>
  <c r="Q87" i="3" s="1"/>
  <c r="Q86" i="3" s="1"/>
  <c r="P88" i="3"/>
  <c r="P87" i="3" s="1"/>
  <c r="P86" i="3" s="1"/>
  <c r="O88" i="3"/>
  <c r="N88" i="3"/>
  <c r="N87" i="3" s="1"/>
  <c r="N86" i="3" s="1"/>
  <c r="O87" i="3"/>
  <c r="O86" i="3" s="1"/>
  <c r="Q27" i="3"/>
  <c r="Q26" i="3" s="1"/>
  <c r="P27" i="3"/>
  <c r="P26" i="3" s="1"/>
  <c r="O27" i="3"/>
  <c r="O26" i="3" s="1"/>
  <c r="N27" i="3"/>
  <c r="N26" i="3" s="1"/>
  <c r="Q72" i="3" l="1"/>
  <c r="Q71" i="3" s="1"/>
  <c r="Q70" i="3" s="1"/>
  <c r="O70" i="3"/>
  <c r="N72" i="3"/>
  <c r="N71" i="3" s="1"/>
  <c r="N70" i="3" s="1"/>
  <c r="P72" i="3"/>
  <c r="P71" i="3" s="1"/>
  <c r="P70" i="3" s="1"/>
  <c r="N92" i="3"/>
  <c r="N91" i="3" s="1"/>
  <c r="N90" i="3" s="1"/>
  <c r="O92" i="3"/>
  <c r="O91" i="3" s="1"/>
  <c r="O90" i="3" s="1"/>
  <c r="Q92" i="3"/>
  <c r="Q91" i="3" s="1"/>
  <c r="Q90" i="3" s="1"/>
  <c r="P92" i="3"/>
  <c r="P91" i="3" s="1"/>
  <c r="P90" i="3" s="1"/>
  <c r="P85" i="3"/>
  <c r="P84" i="3" s="1"/>
  <c r="O85" i="3"/>
  <c r="O84" i="3" s="1"/>
  <c r="N85" i="3"/>
  <c r="N84" i="3" s="1"/>
  <c r="Q85" i="3"/>
  <c r="Q84" i="3" s="1"/>
  <c r="O62" i="3" l="1"/>
  <c r="O61" i="3" s="1"/>
  <c r="O60" i="3" s="1"/>
  <c r="O59" i="3" s="1"/>
  <c r="O58" i="3" s="1"/>
  <c r="P62" i="3"/>
  <c r="P61" i="3" s="1"/>
  <c r="P60" i="3" s="1"/>
  <c r="P59" i="3" s="1"/>
  <c r="P58" i="3" s="1"/>
  <c r="Q62" i="3"/>
  <c r="Q61" i="3" s="1"/>
  <c r="Q60" i="3" s="1"/>
  <c r="Q59" i="3" s="1"/>
  <c r="Q58" i="3" s="1"/>
  <c r="O56" i="3"/>
  <c r="O55" i="3" s="1"/>
  <c r="O54" i="3" s="1"/>
  <c r="P56" i="3"/>
  <c r="P55" i="3" s="1"/>
  <c r="P54" i="3" s="1"/>
  <c r="Q56" i="3"/>
  <c r="Q55" i="3" s="1"/>
  <c r="Q54" i="3" s="1"/>
  <c r="O52" i="3"/>
  <c r="O51" i="3" s="1"/>
  <c r="O50" i="3" s="1"/>
  <c r="P52" i="3"/>
  <c r="P51" i="3" s="1"/>
  <c r="P50" i="3" s="1"/>
  <c r="Q52" i="3"/>
  <c r="Q51" i="3" s="1"/>
  <c r="Q50" i="3" s="1"/>
  <c r="O45" i="3"/>
  <c r="O44" i="3" s="1"/>
  <c r="O43" i="3" s="1"/>
  <c r="P45" i="3"/>
  <c r="Q45" i="3"/>
  <c r="Q44" i="3" s="1"/>
  <c r="Q43" i="3" s="1"/>
  <c r="N62" i="3"/>
  <c r="N61" i="3" s="1"/>
  <c r="N60" i="3" s="1"/>
  <c r="N59" i="3" s="1"/>
  <c r="N58" i="3" s="1"/>
  <c r="N56" i="3"/>
  <c r="N55" i="3" s="1"/>
  <c r="N54" i="3" s="1"/>
  <c r="N52" i="3"/>
  <c r="N51" i="3" s="1"/>
  <c r="N50" i="3" s="1"/>
  <c r="N45" i="3"/>
  <c r="N44" i="3" s="1"/>
  <c r="N43" i="3" s="1"/>
  <c r="N38" i="3" l="1"/>
  <c r="P44" i="3"/>
  <c r="N37" i="3"/>
  <c r="O33" i="3"/>
  <c r="O32" i="3" s="1"/>
  <c r="P33" i="3"/>
  <c r="P32" i="3" s="1"/>
  <c r="Q33" i="3"/>
  <c r="Q32" i="3" s="1"/>
  <c r="N33" i="3"/>
  <c r="N32" i="3" s="1"/>
  <c r="O18" i="3"/>
  <c r="P18" i="3"/>
  <c r="Q18" i="3"/>
  <c r="N18" i="3"/>
  <c r="P43" i="3" l="1"/>
  <c r="P38" i="3" s="1"/>
  <c r="P37" i="3" s="1"/>
  <c r="N17" i="3"/>
  <c r="Q17" i="3"/>
  <c r="O17" i="3"/>
  <c r="O16" i="3" s="1"/>
  <c r="O15" i="3" s="1"/>
  <c r="O14" i="3" s="1"/>
  <c r="P17" i="3"/>
  <c r="P16" i="3" s="1"/>
  <c r="P15" i="3" s="1"/>
  <c r="P14" i="3" s="1"/>
  <c r="Q38" i="3"/>
  <c r="Q37" i="3" s="1"/>
  <c r="O38" i="3"/>
  <c r="O37" i="3" s="1"/>
  <c r="N31" i="3"/>
  <c r="N30" i="3" s="1"/>
  <c r="N29" i="3" s="1"/>
  <c r="Q31" i="3"/>
  <c r="Q30" i="3" s="1"/>
  <c r="Q29" i="3" s="1"/>
  <c r="P31" i="3"/>
  <c r="P30" i="3" s="1"/>
  <c r="P29" i="3" s="1"/>
  <c r="O31" i="3"/>
  <c r="O30" i="3" s="1"/>
  <c r="O29" i="3" s="1"/>
  <c r="Q16" i="3" l="1"/>
  <c r="Q15" i="3" s="1"/>
  <c r="Q14" i="3" s="1"/>
  <c r="Q99" i="3" s="1"/>
  <c r="N16" i="3"/>
  <c r="N15" i="3" s="1"/>
  <c r="N14" i="3" s="1"/>
  <c r="N99" i="3" s="1"/>
  <c r="P99" i="3"/>
  <c r="O99" i="3"/>
</calcChain>
</file>

<file path=xl/sharedStrings.xml><?xml version="1.0" encoding="utf-8"?>
<sst xmlns="http://schemas.openxmlformats.org/spreadsheetml/2006/main" count="190" uniqueCount="124">
  <si>
    <t xml:space="preserve"> </t>
  </si>
  <si>
    <t/>
  </si>
  <si>
    <t>Коммунальное хозяйство</t>
  </si>
  <si>
    <t>Наименование показателя</t>
  </si>
  <si>
    <t>Целевая статья</t>
  </si>
  <si>
    <t>Раздел</t>
  </si>
  <si>
    <t xml:space="preserve">Подраздел </t>
  </si>
  <si>
    <t>НАЦИОНАЛЬНАЯ БЕЗОПАСНОСТЬ И ПРАВООХРАНИТЕЛЬНАЯ ДЕЯТЕЛЬНОСТЬ</t>
  </si>
  <si>
    <t>Жилищное хозяйство</t>
  </si>
  <si>
    <t>ИТОГО</t>
  </si>
  <si>
    <t>ЖИЛИЩНО-КОММУНАЛЬНОЕ ХОЗЯЙСТВО</t>
  </si>
  <si>
    <t>04 0 00 00000</t>
  </si>
  <si>
    <t>ФИЗИЧЕСКАЯ КУЛЬТУРА И СПОРТ</t>
  </si>
  <si>
    <t xml:space="preserve">Физическая культура </t>
  </si>
  <si>
    <t>Обеспечение деятельности (оказание услуг) муниципальных учреждений физической культуры и спорта</t>
  </si>
  <si>
    <t>05 0 00 00000</t>
  </si>
  <si>
    <t>06 0 00 00000</t>
  </si>
  <si>
    <t>15 0 00 00000</t>
  </si>
  <si>
    <t>Мероприятия по признанию жилищного фонда аварийным</t>
  </si>
  <si>
    <t>19 0 00 00000</t>
  </si>
  <si>
    <t>Благоустройство</t>
  </si>
  <si>
    <t>Муниципальная программа "Повышение общественной безопасности населения в муниципальном образовании Кимовский район"</t>
  </si>
  <si>
    <t>Внедрение и обслуживание КИАС "Безопасный город"</t>
  </si>
  <si>
    <t>ОБЩЕГОСУДАРСТВЕННЫЕ ВОПРОСЫ</t>
  </si>
  <si>
    <t>Другие общегосударственные вопросы</t>
  </si>
  <si>
    <t>06 4 00 00000</t>
  </si>
  <si>
    <t>06 4 04 00000</t>
  </si>
  <si>
    <t>06 4 02 00000</t>
  </si>
  <si>
    <t>06 4 02 26430</t>
  </si>
  <si>
    <t>06 4 03 00000</t>
  </si>
  <si>
    <t>06 4 03 26450</t>
  </si>
  <si>
    <t>06 4 04 26420</t>
  </si>
  <si>
    <t>Ликвидация аварийного жилищного фонда</t>
  </si>
  <si>
    <t>Обеспечение населения энергоснабжением</t>
  </si>
  <si>
    <t>Муниципальная программа "Формирование современной городской среды"</t>
  </si>
  <si>
    <t>Массовый спорт</t>
  </si>
  <si>
    <t>Организация и проведение мероприятий по физической культуре и спорту</t>
  </si>
  <si>
    <t>Защита населения и территории от последствий ЧС природного и техногенного характера, пожарная безопасность</t>
  </si>
  <si>
    <t>08 0 00 00000</t>
  </si>
  <si>
    <t>Реализация мероприятий по комплексной борьбе с борщевиком Сосновского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</si>
  <si>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</si>
  <si>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</si>
  <si>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"Реализация государственной национальной политики и развитие местного самоуправления в муниципальном образовании Кимовский район"</t>
  </si>
  <si>
    <t>20 0 00 00000</t>
  </si>
  <si>
    <t>Приложение 6</t>
  </si>
  <si>
    <t>Другие вопросы в области национальной безопасности и правоохранительной деятельности</t>
  </si>
  <si>
    <t>2025 год</t>
  </si>
  <si>
    <t>Муниципальная программа "Обеспечение качественными услугами ЖКХ населения Кимовского района"</t>
  </si>
  <si>
    <t>Организация и проведение мероприятий по развитию территориального общественного самоуправления</t>
  </si>
  <si>
    <t>28 0 00 00000</t>
  </si>
  <si>
    <t>Муниципальная адресная программа "Переселение граждан из аварийного жилищного фонда в МО Кимовский район"</t>
  </si>
  <si>
    <t>28 4 00 00000</t>
  </si>
  <si>
    <t>28 4 02 26780</t>
  </si>
  <si>
    <t xml:space="preserve">   руб.</t>
  </si>
  <si>
    <t>2026 год</t>
  </si>
  <si>
    <t>"О бюджете муниципального образования город Кимовск Кимовского района на 2025 год и на плановый период 2026 и 2027 годов"</t>
  </si>
  <si>
    <t>Перечень и объем бюджетных ассигнований бюджета муниципального образования город Кимовск Кимовского района на финансовое обеспечение реализации муниципальных программ муниципального образования Кимовский район по целевым статьям, разделам и подразделам классификации расходов бюджета муниципального образования МО город Кимовск Кимовского района на 2025 год и на плановый период 2026-2027 годов</t>
  </si>
  <si>
    <t>2027 год</t>
  </si>
  <si>
    <t>Муниципальная программа "Развитие физической культуры и спорта в муниципальном образовании Кимовский район"</t>
  </si>
  <si>
    <t>04 4 00 00000</t>
  </si>
  <si>
    <t>Комплексы процессных мероприятий</t>
  </si>
  <si>
    <t>04 4 01 00000</t>
  </si>
  <si>
    <t>Комплекс процессных мероприятий "Совершенствование спортивной инфраструктуры и материально-технической базы для занятий физической культурой и массовым спортом"</t>
  </si>
  <si>
    <t>04 4 01 26910</t>
  </si>
  <si>
    <t>04 4 01 26920</t>
  </si>
  <si>
    <t>04 4 01S0180</t>
  </si>
  <si>
    <t>Софинансирование субсидии бюджетам муниципальных образований на капитальный ремонт спортивных объектов, находящихся в муниципальной собственности</t>
  </si>
  <si>
    <t>05 4 00 00000</t>
  </si>
  <si>
    <t>05 4 01 00000</t>
  </si>
  <si>
    <t>Комплекс процессных мероприятий "Профилактика правонарушений в Кимовском районе"</t>
  </si>
  <si>
    <t>05 4 01 26770</t>
  </si>
  <si>
    <t>05 4 01 26410</t>
  </si>
  <si>
    <t>Мероприятия по обеспечению безопасности населения в целях профилактики правонарушений</t>
  </si>
  <si>
    <t>06 4 01 00000</t>
  </si>
  <si>
    <t>Комплекс процессных мероприятий "Обеспечение теплоснабжением в муниципальном образовании"</t>
  </si>
  <si>
    <t>06 4 01 ST000</t>
  </si>
  <si>
    <t>Софинансирование субсидии бюджетам муниципальных образований на строительство (реконструкцию),капитальный ремонт и ремонт объектов коммунальной инфраструктуры (объектов теплоснабжения и тепловых сетей)</t>
  </si>
  <si>
    <t>Комплекс процессных мероприятий "Строительство, реконструкция и ремонт систем водоснабжения"</t>
  </si>
  <si>
    <t>Обеспечение водоснабжением населения в муниципальном образовании</t>
  </si>
  <si>
    <t>Комплекс процессных мероприятий "Строительство, реконструкция и ремонт систем водоотведения"</t>
  </si>
  <si>
    <t>Обеспечение услугами водоотведения населения в муниципальном образовании</t>
  </si>
  <si>
    <t>Комплекс процессных мероприятий "Обеспечение энергоснабжением, повышение энергетической эффективности и энергосбережения"</t>
  </si>
  <si>
    <t>Муниципальная программа "Комплексное развитие сельских территорий "</t>
  </si>
  <si>
    <t>08 2 00 00000</t>
  </si>
  <si>
    <t>Региональные проекты</t>
  </si>
  <si>
    <t>08 2 01 00000</t>
  </si>
  <si>
    <t>Региональный проект "Комплексная борьба с борщевиком Сосновского"</t>
  </si>
  <si>
    <t>08 2 01 S0680</t>
  </si>
  <si>
    <t>Муниципальная программа "Защита населения и территории Кимовского района, обеспечение пожарной безопасности"</t>
  </si>
  <si>
    <t>15 4 00 00000</t>
  </si>
  <si>
    <t>15 4 03 00000</t>
  </si>
  <si>
    <t>15 4 03 26440</t>
  </si>
  <si>
    <t>Комплекс процессных мероприятий "Противопожарные мероприятия"</t>
  </si>
  <si>
    <t>Мероприятия по пожарной безопасности</t>
  </si>
  <si>
    <t>Защита населения и территории от чрезвычайных ситуаций природного и техногенного характера, пожарная безопасность</t>
  </si>
  <si>
    <t>19 4 00 00000</t>
  </si>
  <si>
    <t>19 4 03 00000</t>
  </si>
  <si>
    <t>Комплекс процессных мероприятий "Обеспечение проведения мероприятий по благоустройству территорий муниципальных образований"</t>
  </si>
  <si>
    <t>19 4 03 26400</t>
  </si>
  <si>
    <t xml:space="preserve">Мероприятия по благоустройству дворовых и общественных территорий </t>
  </si>
  <si>
    <t>20 4 00 00000</t>
  </si>
  <si>
    <t>20 4 02 00000</t>
  </si>
  <si>
    <t>Комплекс процессных мероприятий "Оказание экономической поддержки территориальным общественным самоуправлениям, расположенным на территории муниципального образования Кимовский район "</t>
  </si>
  <si>
    <t>20 4 02 26150</t>
  </si>
  <si>
    <t xml:space="preserve">Комплексы процессных мероприятий </t>
  </si>
  <si>
    <t>28 4 02 00000</t>
  </si>
  <si>
    <t>Комплекс процессных мероприятий "Ликвидация аварийного жилищного фонда"</t>
  </si>
  <si>
    <t>28 4 02 26900</t>
  </si>
  <si>
    <t>к решению Собрания депутатов муниципального образования город Кимовск Кимовского района</t>
  </si>
  <si>
    <t>"О внесении изменений и дополнений в решение Собрания депутатов муниципального образования Кимовский раон от 13.12.2024 № 20-83 "О бюджете муниципального образования город Кимовск Кимовского района на 2025 год и на плановый период 2026 и 2027 годов"</t>
  </si>
  <si>
    <t>от 13.12.2024  № 20-83</t>
  </si>
  <si>
    <t>19 2 00 00000</t>
  </si>
  <si>
    <t>19 2 И4 00000</t>
  </si>
  <si>
    <t>Федеральный проект "Формирование комфортной городской среды"</t>
  </si>
  <si>
    <t>Реализация программ современной городской среды</t>
  </si>
  <si>
    <t>19 2 И4 55550</t>
  </si>
  <si>
    <t>19 2 И4 S0670</t>
  </si>
  <si>
    <t>Субсидии из бюджета Тульской области бюджетам муниципальных районов (муниципальных округов,городских округов) на мероприятия по благоустройству территорий общего пользования населенного пункта и дворовых территорий многоквартирных домов</t>
  </si>
  <si>
    <t>Приложение 4</t>
  </si>
  <si>
    <t>Укрепление материально-технической базы учреждений физической культуры и спорта</t>
  </si>
  <si>
    <t>04 4 0126080</t>
  </si>
  <si>
    <t>06 4 02 S0390</t>
  </si>
  <si>
    <t>Строительство (реконструкция), модернизация, капитальный ремонт и ремонт объектов водоснабжения</t>
  </si>
  <si>
    <t>от 27.06.2025 № 29-110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</si>
</sst>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000"/>
    <numFmt numFmtId="166" formatCode="#,##0.00_ ;[Red]\-#,##0.00\ 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4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name val="PT Astra Serif"/>
      <family val="1"/>
      <charset val="204"/>
    </font>
    <font>
      <sz val="8"/>
      <name val="PT Astra Serif"/>
      <family val="1"/>
      <charset val="204"/>
    </font>
    <font>
      <sz val="10"/>
      <name val="PT Astra Serif"/>
      <family val="1"/>
      <charset val="204"/>
    </font>
    <font>
      <b/>
      <sz val="8"/>
      <name val="PT Astra Serif"/>
      <family val="1"/>
      <charset val="204"/>
    </font>
    <font>
      <sz val="11"/>
      <name val="PT Astra Serif"/>
      <family val="1"/>
      <charset val="204"/>
    </font>
    <font>
      <b/>
      <sz val="10"/>
      <name val="PT Astra Serif"/>
      <family val="1"/>
      <charset val="204"/>
    </font>
    <font>
      <sz val="12"/>
      <color theme="0" tint="-0.49998474074526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6" fillId="0" borderId="0" xfId="1" applyFont="1"/>
    <xf numFmtId="0" fontId="1" fillId="2" borderId="0" xfId="1" applyFill="1"/>
    <xf numFmtId="0" fontId="7" fillId="0" borderId="0" xfId="1" applyFont="1" applyAlignment="1" applyProtection="1">
      <alignment horizontal="centerContinuous"/>
      <protection hidden="1"/>
    </xf>
    <xf numFmtId="0" fontId="8" fillId="0" borderId="0" xfId="0" applyFont="1" applyAlignment="1">
      <alignment horizontal="right" wrapText="1" shrinkToFit="1"/>
    </xf>
    <xf numFmtId="0" fontId="8" fillId="0" borderId="0" xfId="0" applyFont="1" applyAlignment="1">
      <alignment horizontal="right" vertical="top" wrapText="1" shrinkToFit="1"/>
    </xf>
    <xf numFmtId="0" fontId="8" fillId="0" borderId="0" xfId="1" applyFont="1" applyProtection="1">
      <protection hidden="1"/>
    </xf>
    <xf numFmtId="0" fontId="8" fillId="0" borderId="0" xfId="1" applyFont="1"/>
    <xf numFmtId="0" fontId="8" fillId="0" borderId="0" xfId="0" applyFont="1" applyAlignment="1">
      <alignment horizontal="center" vertical="top" wrapText="1" shrinkToFit="1"/>
    </xf>
    <xf numFmtId="0" fontId="7" fillId="0" borderId="0" xfId="1" applyFont="1" applyAlignment="1" applyProtection="1">
      <alignment horizontal="center"/>
      <protection hidden="1"/>
    </xf>
    <xf numFmtId="0" fontId="14" fillId="0" borderId="0" xfId="1" applyFont="1" applyProtection="1">
      <protection hidden="1"/>
    </xf>
    <xf numFmtId="0" fontId="15" fillId="0" borderId="0" xfId="1" applyFont="1" applyProtection="1">
      <protection hidden="1"/>
    </xf>
    <xf numFmtId="0" fontId="16" fillId="0" borderId="0" xfId="1" applyFont="1" applyAlignment="1" applyProtection="1">
      <alignment horizontal="center"/>
      <protection hidden="1"/>
    </xf>
    <xf numFmtId="0" fontId="15" fillId="0" borderId="0" xfId="1" applyFont="1"/>
    <xf numFmtId="0" fontId="16" fillId="0" borderId="0" xfId="1" applyFont="1" applyProtection="1">
      <protection hidden="1"/>
    </xf>
    <xf numFmtId="0" fontId="17" fillId="0" borderId="0" xfId="1" applyFont="1" applyAlignment="1" applyProtection="1">
      <alignment horizontal="left"/>
      <protection hidden="1"/>
    </xf>
    <xf numFmtId="0" fontId="8" fillId="0" borderId="2" xfId="2" applyFont="1" applyBorder="1" applyAlignment="1" applyProtection="1">
      <alignment horizontal="center" vertical="center" wrapText="1"/>
      <protection hidden="1"/>
    </xf>
    <xf numFmtId="0" fontId="8" fillId="0" borderId="2" xfId="1" applyFont="1" applyBorder="1" applyAlignment="1" applyProtection="1">
      <alignment horizontal="center" vertical="center" wrapText="1"/>
      <protection hidden="1"/>
    </xf>
    <xf numFmtId="0" fontId="8" fillId="0" borderId="2" xfId="1" applyFont="1" applyBorder="1"/>
    <xf numFmtId="0" fontId="8" fillId="0" borderId="2" xfId="1" applyFont="1" applyBorder="1" applyAlignment="1">
      <alignment horizontal="center" vertical="center"/>
    </xf>
    <xf numFmtId="165" fontId="18" fillId="0" borderId="2" xfId="1" applyNumberFormat="1" applyFont="1" applyBorder="1" applyAlignment="1" applyProtection="1">
      <alignment horizontal="center"/>
      <protection hidden="1"/>
    </xf>
    <xf numFmtId="164" fontId="7" fillId="0" borderId="2" xfId="1" applyNumberFormat="1" applyFont="1" applyBorder="1" applyAlignment="1" applyProtection="1">
      <alignment horizontal="center"/>
      <protection hidden="1"/>
    </xf>
    <xf numFmtId="0" fontId="8" fillId="2" borderId="0" xfId="1" applyFont="1" applyFill="1" applyProtection="1">
      <protection hidden="1"/>
    </xf>
    <xf numFmtId="165" fontId="15" fillId="2" borderId="2" xfId="1" applyNumberFormat="1" applyFont="1" applyFill="1" applyBorder="1" applyAlignment="1" applyProtection="1">
      <alignment horizontal="center"/>
      <protection hidden="1"/>
    </xf>
    <xf numFmtId="164" fontId="8" fillId="2" borderId="2" xfId="1" applyNumberFormat="1" applyFont="1" applyFill="1" applyBorder="1" applyAlignment="1" applyProtection="1">
      <alignment horizontal="center"/>
      <protection hidden="1"/>
    </xf>
    <xf numFmtId="165" fontId="15" fillId="0" borderId="2" xfId="1" applyNumberFormat="1" applyFont="1" applyBorder="1" applyAlignment="1" applyProtection="1">
      <alignment horizontal="center"/>
      <protection hidden="1"/>
    </xf>
    <xf numFmtId="164" fontId="8" fillId="0" borderId="2" xfId="1" applyNumberFormat="1" applyFont="1" applyBorder="1" applyAlignment="1" applyProtection="1">
      <alignment horizontal="center"/>
      <protection hidden="1"/>
    </xf>
    <xf numFmtId="49" fontId="15" fillId="0" borderId="2" xfId="1" applyNumberFormat="1" applyFont="1" applyBorder="1" applyAlignment="1" applyProtection="1">
      <alignment horizontal="center"/>
      <protection hidden="1"/>
    </xf>
    <xf numFmtId="0" fontId="8" fillId="0" borderId="0" xfId="1" applyFont="1" applyAlignment="1" applyProtection="1">
      <alignment horizontal="center"/>
      <protection hidden="1"/>
    </xf>
    <xf numFmtId="0" fontId="7" fillId="0" borderId="0" xfId="1" applyFont="1" applyAlignment="1" applyProtection="1">
      <alignment horizontal="center" wrapText="1"/>
      <protection hidden="1"/>
    </xf>
    <xf numFmtId="0" fontId="7" fillId="0" borderId="0" xfId="1" applyFont="1" applyProtection="1">
      <protection hidden="1"/>
    </xf>
    <xf numFmtId="0" fontId="8" fillId="0" borderId="0" xfId="1" applyFont="1" applyAlignment="1" applyProtection="1">
      <alignment wrapText="1"/>
      <protection hidden="1"/>
    </xf>
    <xf numFmtId="0" fontId="8" fillId="0" borderId="0" xfId="2" applyFont="1" applyAlignment="1" applyProtection="1">
      <alignment horizontal="left"/>
      <protection hidden="1"/>
    </xf>
    <xf numFmtId="0" fontId="10" fillId="0" borderId="0" xfId="0" applyFont="1" applyAlignment="1">
      <alignment horizontal="left"/>
    </xf>
    <xf numFmtId="0" fontId="17" fillId="0" borderId="0" xfId="1" applyFont="1" applyAlignment="1" applyProtection="1">
      <alignment horizontal="center"/>
      <protection hidden="1"/>
    </xf>
    <xf numFmtId="166" fontId="7" fillId="0" borderId="2" xfId="1" applyNumberFormat="1" applyFont="1" applyBorder="1" applyProtection="1">
      <protection hidden="1"/>
    </xf>
    <xf numFmtId="166" fontId="8" fillId="0" borderId="2" xfId="1" applyNumberFormat="1" applyFont="1" applyBorder="1" applyProtection="1">
      <protection hidden="1"/>
    </xf>
    <xf numFmtId="166" fontId="8" fillId="2" borderId="2" xfId="1" applyNumberFormat="1" applyFont="1" applyFill="1" applyBorder="1" applyProtection="1">
      <protection hidden="1"/>
    </xf>
    <xf numFmtId="166" fontId="19" fillId="0" borderId="2" xfId="1" applyNumberFormat="1" applyFont="1" applyBorder="1" applyProtection="1">
      <protection hidden="1"/>
    </xf>
    <xf numFmtId="0" fontId="7" fillId="0" borderId="5" xfId="1" applyFont="1" applyBorder="1" applyProtection="1">
      <protection hidden="1"/>
    </xf>
    <xf numFmtId="0" fontId="7" fillId="0" borderId="5" xfId="1" applyFont="1" applyBorder="1" applyAlignment="1" applyProtection="1">
      <alignment horizontal="center"/>
      <protection hidden="1"/>
    </xf>
    <xf numFmtId="165" fontId="18" fillId="2" borderId="2" xfId="1" applyNumberFormat="1" applyFont="1" applyFill="1" applyBorder="1" applyAlignment="1" applyProtection="1">
      <alignment horizontal="center"/>
      <protection hidden="1"/>
    </xf>
    <xf numFmtId="164" fontId="7" fillId="2" borderId="2" xfId="1" applyNumberFormat="1" applyFont="1" applyFill="1" applyBorder="1" applyAlignment="1" applyProtection="1">
      <alignment horizontal="center"/>
      <protection hidden="1"/>
    </xf>
    <xf numFmtId="166" fontId="7" fillId="2" borderId="2" xfId="1" applyNumberFormat="1" applyFont="1" applyFill="1" applyBorder="1" applyProtection="1">
      <protection hidden="1"/>
    </xf>
    <xf numFmtId="165" fontId="8" fillId="0" borderId="1" xfId="1" applyNumberFormat="1" applyFont="1" applyBorder="1" applyAlignment="1" applyProtection="1">
      <alignment horizontal="left" wrapText="1"/>
      <protection hidden="1"/>
    </xf>
    <xf numFmtId="165" fontId="8" fillId="0" borderId="3" xfId="1" applyNumberFormat="1" applyFont="1" applyBorder="1" applyAlignment="1" applyProtection="1">
      <alignment horizontal="left" wrapText="1"/>
      <protection hidden="1"/>
    </xf>
    <xf numFmtId="165" fontId="8" fillId="0" borderId="4" xfId="1" applyNumberFormat="1" applyFont="1" applyBorder="1" applyAlignment="1" applyProtection="1">
      <alignment horizontal="left" wrapText="1"/>
      <protection hidden="1"/>
    </xf>
    <xf numFmtId="165" fontId="8" fillId="0" borderId="1" xfId="1" applyNumberFormat="1" applyFont="1" applyBorder="1" applyAlignment="1" applyProtection="1">
      <alignment horizontal="left" vertical="center" wrapText="1"/>
      <protection hidden="1"/>
    </xf>
    <xf numFmtId="165" fontId="8" fillId="0" borderId="3" xfId="1" applyNumberFormat="1" applyFont="1" applyBorder="1" applyAlignment="1" applyProtection="1">
      <alignment horizontal="left" vertical="center" wrapText="1"/>
      <protection hidden="1"/>
    </xf>
    <xf numFmtId="165" fontId="8" fillId="0" borderId="4" xfId="1" applyNumberFormat="1" applyFont="1" applyBorder="1" applyAlignment="1" applyProtection="1">
      <alignment horizontal="left" vertical="center" wrapText="1"/>
      <protection hidden="1"/>
    </xf>
    <xf numFmtId="165" fontId="8" fillId="0" borderId="2" xfId="1" applyNumberFormat="1" applyFont="1" applyBorder="1" applyAlignment="1" applyProtection="1">
      <alignment wrapText="1"/>
      <protection hidden="1"/>
    </xf>
    <xf numFmtId="0" fontId="9" fillId="0" borderId="0" xfId="0" applyFont="1" applyAlignment="1">
      <alignment horizontal="center" vertical="top" wrapText="1" shrinkToFit="1"/>
    </xf>
    <xf numFmtId="0" fontId="10" fillId="0" borderId="0" xfId="0" applyFont="1" applyAlignment="1">
      <alignment vertical="top" wrapText="1"/>
    </xf>
    <xf numFmtId="49" fontId="8" fillId="0" borderId="2" xfId="1" applyNumberFormat="1" applyFont="1" applyBorder="1" applyAlignment="1" applyProtection="1">
      <alignment wrapText="1"/>
      <protection hidden="1"/>
    </xf>
    <xf numFmtId="165" fontId="7" fillId="2" borderId="1" xfId="1" applyNumberFormat="1" applyFont="1" applyFill="1" applyBorder="1" applyAlignment="1" applyProtection="1">
      <alignment horizontal="left" vertical="center" wrapText="1"/>
      <protection hidden="1"/>
    </xf>
    <xf numFmtId="165" fontId="7" fillId="2" borderId="3" xfId="1" applyNumberFormat="1" applyFont="1" applyFill="1" applyBorder="1" applyAlignment="1" applyProtection="1">
      <alignment horizontal="left" vertical="center" wrapText="1"/>
      <protection hidden="1"/>
    </xf>
    <xf numFmtId="165" fontId="7" fillId="2" borderId="4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Border="1" applyAlignment="1" applyProtection="1">
      <alignment vertical="center" wrapText="1"/>
      <protection hidden="1"/>
    </xf>
    <xf numFmtId="165" fontId="8" fillId="0" borderId="3" xfId="1" applyNumberFormat="1" applyFont="1" applyBorder="1" applyAlignment="1" applyProtection="1">
      <alignment vertical="center" wrapText="1"/>
      <protection hidden="1"/>
    </xf>
    <xf numFmtId="165" fontId="8" fillId="0" borderId="4" xfId="1" applyNumberFormat="1" applyFont="1" applyBorder="1" applyAlignment="1" applyProtection="1">
      <alignment vertical="center" wrapText="1"/>
      <protection hidden="1"/>
    </xf>
    <xf numFmtId="165" fontId="7" fillId="0" borderId="1" xfId="1" applyNumberFormat="1" applyFont="1" applyBorder="1" applyAlignment="1" applyProtection="1">
      <alignment horizontal="left" vertical="center" wrapText="1"/>
      <protection hidden="1"/>
    </xf>
    <xf numFmtId="165" fontId="7" fillId="0" borderId="3" xfId="1" applyNumberFormat="1" applyFont="1" applyBorder="1" applyAlignment="1" applyProtection="1">
      <alignment horizontal="left" vertical="center" wrapText="1"/>
      <protection hidden="1"/>
    </xf>
    <xf numFmtId="165" fontId="7" fillId="0" borderId="4" xfId="1" applyNumberFormat="1" applyFont="1" applyBorder="1" applyAlignment="1" applyProtection="1">
      <alignment horizontal="left" vertical="center" wrapText="1"/>
      <protection hidden="1"/>
    </xf>
    <xf numFmtId="165" fontId="8" fillId="2" borderId="1" xfId="1" applyNumberFormat="1" applyFont="1" applyFill="1" applyBorder="1" applyAlignment="1" applyProtection="1">
      <alignment vertical="center" wrapText="1"/>
      <protection hidden="1"/>
    </xf>
    <xf numFmtId="165" fontId="8" fillId="2" borderId="3" xfId="1" applyNumberFormat="1" applyFont="1" applyFill="1" applyBorder="1" applyAlignment="1" applyProtection="1">
      <alignment vertical="center" wrapText="1"/>
      <protection hidden="1"/>
    </xf>
    <xf numFmtId="165" fontId="8" fillId="2" borderId="4" xfId="1" applyNumberFormat="1" applyFont="1" applyFill="1" applyBorder="1" applyAlignment="1" applyProtection="1">
      <alignment vertical="center" wrapText="1"/>
      <protection hidden="1"/>
    </xf>
    <xf numFmtId="165" fontId="8" fillId="0" borderId="1" xfId="1" applyNumberFormat="1" applyFont="1" applyBorder="1" applyAlignment="1" applyProtection="1">
      <alignment vertical="top" wrapText="1"/>
      <protection hidden="1"/>
    </xf>
    <xf numFmtId="165" fontId="8" fillId="0" borderId="3" xfId="1" applyNumberFormat="1" applyFont="1" applyBorder="1" applyAlignment="1" applyProtection="1">
      <alignment vertical="top" wrapText="1"/>
      <protection hidden="1"/>
    </xf>
    <xf numFmtId="165" fontId="8" fillId="0" borderId="4" xfId="1" applyNumberFormat="1" applyFont="1" applyBorder="1" applyAlignment="1" applyProtection="1">
      <alignment vertical="top" wrapText="1"/>
      <protection hidden="1"/>
    </xf>
    <xf numFmtId="165" fontId="7" fillId="0" borderId="1" xfId="1" applyNumberFormat="1" applyFont="1" applyBorder="1" applyAlignment="1" applyProtection="1">
      <alignment vertical="top" wrapText="1"/>
      <protection hidden="1"/>
    </xf>
    <xf numFmtId="0" fontId="9" fillId="0" borderId="0" xfId="0" applyFont="1" applyAlignment="1">
      <alignment horizontal="center" wrapText="1" shrinkToFit="1"/>
    </xf>
    <xf numFmtId="0" fontId="10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3" fillId="0" borderId="0" xfId="2" applyFont="1" applyAlignment="1" applyProtection="1">
      <alignment horizontal="center" vertical="center" wrapText="1"/>
      <protection hidden="1"/>
    </xf>
    <xf numFmtId="0" fontId="12" fillId="0" borderId="0" xfId="0" applyFont="1" applyAlignment="1">
      <alignment wrapText="1"/>
    </xf>
    <xf numFmtId="0" fontId="8" fillId="0" borderId="2" xfId="1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wrapText="1"/>
      <protection hidden="1"/>
    </xf>
    <xf numFmtId="0" fontId="4" fillId="0" borderId="0" xfId="0" applyFont="1"/>
    <xf numFmtId="0" fontId="8" fillId="0" borderId="0" xfId="1" applyFont="1" applyAlignment="1" applyProtection="1">
      <alignment wrapText="1"/>
      <protection hidden="1"/>
    </xf>
    <xf numFmtId="0" fontId="8" fillId="0" borderId="5" xfId="1" applyFont="1" applyBorder="1" applyAlignment="1" applyProtection="1">
      <alignment horizontal="center"/>
      <protection hidden="1"/>
    </xf>
    <xf numFmtId="0" fontId="11" fillId="0" borderId="0" xfId="0" applyFont="1" applyAlignment="1">
      <alignment horizontal="left"/>
    </xf>
    <xf numFmtId="0" fontId="7" fillId="0" borderId="0" xfId="1" applyFont="1" applyAlignment="1" applyProtection="1">
      <alignment horizontal="left" wrapText="1"/>
      <protection hidden="1"/>
    </xf>
    <xf numFmtId="165" fontId="7" fillId="0" borderId="1" xfId="1" applyNumberFormat="1" applyFont="1" applyBorder="1" applyAlignment="1" applyProtection="1">
      <alignment horizontal="center" wrapText="1"/>
      <protection hidden="1"/>
    </xf>
    <xf numFmtId="165" fontId="7" fillId="0" borderId="3" xfId="1" applyNumberFormat="1" applyFont="1" applyBorder="1" applyAlignment="1" applyProtection="1">
      <alignment horizontal="center" wrapText="1"/>
      <protection hidden="1"/>
    </xf>
    <xf numFmtId="165" fontId="7" fillId="0" borderId="4" xfId="1" applyNumberFormat="1" applyFont="1" applyBorder="1" applyAlignment="1" applyProtection="1">
      <alignment horizont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Q107"/>
  <sheetViews>
    <sheetView showGridLines="0" tabSelected="1" workbookViewId="0">
      <selection activeCell="L3" sqref="L3:Q3"/>
    </sheetView>
  </sheetViews>
  <sheetFormatPr defaultColWidth="9.140625" defaultRowHeight="12.75" x14ac:dyDescent="0.2"/>
  <cols>
    <col min="1" max="1" width="2.7109375" style="1" customWidth="1"/>
    <col min="2" max="4" width="0.5703125" style="1" customWidth="1"/>
    <col min="5" max="9" width="0.7109375" style="1" customWidth="1"/>
    <col min="10" max="10" width="30.28515625" style="1" customWidth="1"/>
    <col min="11" max="11" width="12.85546875" style="1" customWidth="1"/>
    <col min="12" max="12" width="6.28515625" style="1" customWidth="1"/>
    <col min="13" max="13" width="6.42578125" style="1" customWidth="1"/>
    <col min="14" max="15" width="14.7109375" style="1" customWidth="1"/>
    <col min="16" max="16" width="5.7109375" style="1" hidden="1" customWidth="1"/>
    <col min="17" max="17" width="15.28515625" style="1" customWidth="1"/>
    <col min="18" max="16384" width="9.140625" style="1"/>
  </cols>
  <sheetData>
    <row r="1" spans="1:17" s="4" customFormat="1" ht="29.2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7"/>
      <c r="L1" s="73" t="s">
        <v>118</v>
      </c>
      <c r="M1" s="74"/>
      <c r="N1" s="74"/>
      <c r="O1" s="74"/>
      <c r="P1" s="74"/>
      <c r="Q1" s="74"/>
    </row>
    <row r="2" spans="1:17" s="4" customFormat="1" ht="43.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8"/>
      <c r="L2" s="54" t="s">
        <v>108</v>
      </c>
      <c r="M2" s="55"/>
      <c r="N2" s="55"/>
      <c r="O2" s="55"/>
      <c r="P2" s="55"/>
      <c r="Q2" s="55"/>
    </row>
    <row r="3" spans="1:17" s="4" customFormat="1" ht="17.4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8"/>
      <c r="L3" s="54" t="s">
        <v>123</v>
      </c>
      <c r="M3" s="55"/>
      <c r="N3" s="55"/>
      <c r="O3" s="55"/>
      <c r="P3" s="55"/>
      <c r="Q3" s="55"/>
    </row>
    <row r="4" spans="1:17" s="4" customFormat="1" ht="112.9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11"/>
      <c r="L4" s="54" t="s">
        <v>109</v>
      </c>
      <c r="M4" s="75"/>
      <c r="N4" s="75"/>
      <c r="O4" s="75"/>
      <c r="P4" s="75"/>
      <c r="Q4" s="75"/>
    </row>
    <row r="5" spans="1:17" s="4" customFormat="1" ht="29.2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7"/>
      <c r="L5" s="73" t="s">
        <v>44</v>
      </c>
      <c r="M5" s="74"/>
      <c r="N5" s="74"/>
      <c r="O5" s="74"/>
      <c r="P5" s="74"/>
      <c r="Q5" s="74"/>
    </row>
    <row r="6" spans="1:17" s="4" customFormat="1" ht="43.1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8"/>
      <c r="L6" s="54" t="s">
        <v>108</v>
      </c>
      <c r="M6" s="55"/>
      <c r="N6" s="55"/>
      <c r="O6" s="55"/>
      <c r="P6" s="55"/>
      <c r="Q6" s="55"/>
    </row>
    <row r="7" spans="1:17" s="4" customFormat="1" ht="17.4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8"/>
      <c r="L7" s="54" t="s">
        <v>110</v>
      </c>
      <c r="M7" s="55"/>
      <c r="N7" s="55"/>
      <c r="O7" s="55"/>
      <c r="P7" s="55"/>
      <c r="Q7" s="55"/>
    </row>
    <row r="8" spans="1:17" s="4" customFormat="1" ht="59.4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11"/>
      <c r="L8" s="54" t="s">
        <v>55</v>
      </c>
      <c r="M8" s="75"/>
      <c r="N8" s="75"/>
      <c r="O8" s="75"/>
      <c r="P8" s="75"/>
      <c r="Q8" s="75"/>
    </row>
    <row r="9" spans="1:17" s="4" customFormat="1" ht="13.1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  <c r="O9" s="9"/>
      <c r="P9" s="10"/>
      <c r="Q9" s="10"/>
    </row>
    <row r="10" spans="1:17" s="4" customFormat="1" ht="146.44999999999999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76" t="s">
        <v>56</v>
      </c>
      <c r="K10" s="77"/>
      <c r="L10" s="77"/>
      <c r="M10" s="77"/>
      <c r="N10" s="77"/>
      <c r="O10" s="77"/>
      <c r="P10" s="10"/>
      <c r="Q10" s="10"/>
    </row>
    <row r="11" spans="1:17" ht="13.15" customHeight="1" x14ac:dyDescent="0.2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4"/>
      <c r="P11" s="16"/>
      <c r="Q11" s="16"/>
    </row>
    <row r="12" spans="1:17" ht="13.1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4"/>
      <c r="M12" s="17"/>
      <c r="N12" s="17"/>
      <c r="O12" s="18"/>
      <c r="P12" s="16"/>
      <c r="Q12" s="37" t="s">
        <v>53</v>
      </c>
    </row>
    <row r="13" spans="1:17" ht="53.25" customHeight="1" x14ac:dyDescent="0.25">
      <c r="A13" s="17"/>
      <c r="B13" s="78" t="s">
        <v>3</v>
      </c>
      <c r="C13" s="78"/>
      <c r="D13" s="78"/>
      <c r="E13" s="78"/>
      <c r="F13" s="78"/>
      <c r="G13" s="78"/>
      <c r="H13" s="78"/>
      <c r="I13" s="78"/>
      <c r="J13" s="78"/>
      <c r="K13" s="19" t="s">
        <v>4</v>
      </c>
      <c r="L13" s="19" t="s">
        <v>5</v>
      </c>
      <c r="M13" s="19" t="s">
        <v>6</v>
      </c>
      <c r="N13" s="20" t="s">
        <v>46</v>
      </c>
      <c r="O13" s="20" t="s">
        <v>54</v>
      </c>
      <c r="P13" s="21"/>
      <c r="Q13" s="22" t="s">
        <v>57</v>
      </c>
    </row>
    <row r="14" spans="1:17" ht="73.900000000000006" customHeight="1" x14ac:dyDescent="0.25">
      <c r="A14" s="9"/>
      <c r="B14" s="63" t="s">
        <v>58</v>
      </c>
      <c r="C14" s="64"/>
      <c r="D14" s="64"/>
      <c r="E14" s="64"/>
      <c r="F14" s="64"/>
      <c r="G14" s="64"/>
      <c r="H14" s="64"/>
      <c r="I14" s="64"/>
      <c r="J14" s="65"/>
      <c r="K14" s="23" t="s">
        <v>11</v>
      </c>
      <c r="L14" s="24">
        <v>0</v>
      </c>
      <c r="M14" s="24">
        <v>0</v>
      </c>
      <c r="N14" s="38">
        <f>SUM(N15)</f>
        <v>41084340.25</v>
      </c>
      <c r="O14" s="38">
        <f t="shared" ref="O14:Q15" si="0">SUM(O15)</f>
        <v>40167600</v>
      </c>
      <c r="P14" s="38">
        <f t="shared" si="0"/>
        <v>0</v>
      </c>
      <c r="Q14" s="38">
        <f t="shared" si="0"/>
        <v>41679800</v>
      </c>
    </row>
    <row r="15" spans="1:17" ht="33.6" customHeight="1" x14ac:dyDescent="0.25">
      <c r="A15" s="9"/>
      <c r="B15" s="50" t="s">
        <v>60</v>
      </c>
      <c r="C15" s="51"/>
      <c r="D15" s="51"/>
      <c r="E15" s="51"/>
      <c r="F15" s="51"/>
      <c r="G15" s="51"/>
      <c r="H15" s="51"/>
      <c r="I15" s="51"/>
      <c r="J15" s="52"/>
      <c r="K15" s="23" t="s">
        <v>59</v>
      </c>
      <c r="L15" s="29">
        <v>0</v>
      </c>
      <c r="M15" s="29">
        <v>0</v>
      </c>
      <c r="N15" s="38">
        <f>SUM(N16)</f>
        <v>41084340.25</v>
      </c>
      <c r="O15" s="38">
        <f t="shared" si="0"/>
        <v>40167600</v>
      </c>
      <c r="P15" s="38">
        <f t="shared" si="0"/>
        <v>0</v>
      </c>
      <c r="Q15" s="38">
        <f t="shared" si="0"/>
        <v>41679800</v>
      </c>
    </row>
    <row r="16" spans="1:17" ht="96.75" customHeight="1" x14ac:dyDescent="0.25">
      <c r="A16" s="9"/>
      <c r="B16" s="50" t="s">
        <v>62</v>
      </c>
      <c r="C16" s="51"/>
      <c r="D16" s="51"/>
      <c r="E16" s="51"/>
      <c r="F16" s="51"/>
      <c r="G16" s="51"/>
      <c r="H16" s="51"/>
      <c r="I16" s="51"/>
      <c r="J16" s="52"/>
      <c r="K16" s="28" t="s">
        <v>61</v>
      </c>
      <c r="L16" s="29">
        <v>0</v>
      </c>
      <c r="M16" s="29">
        <v>0</v>
      </c>
      <c r="N16" s="39">
        <f>SUM(N17+N20+N23+N26)</f>
        <v>41084340.25</v>
      </c>
      <c r="O16" s="39">
        <f t="shared" ref="O16:Q16" si="1">SUM(O17+O20+O23+O26)</f>
        <v>40167600</v>
      </c>
      <c r="P16" s="39">
        <f t="shared" si="1"/>
        <v>0</v>
      </c>
      <c r="Q16" s="39">
        <f t="shared" si="1"/>
        <v>41679800</v>
      </c>
    </row>
    <row r="17" spans="1:17" ht="54" customHeight="1" x14ac:dyDescent="0.25">
      <c r="A17" s="9"/>
      <c r="B17" s="50" t="s">
        <v>14</v>
      </c>
      <c r="C17" s="51"/>
      <c r="D17" s="51"/>
      <c r="E17" s="51"/>
      <c r="F17" s="51"/>
      <c r="G17" s="51"/>
      <c r="H17" s="51"/>
      <c r="I17" s="51"/>
      <c r="J17" s="52"/>
      <c r="K17" s="28" t="s">
        <v>63</v>
      </c>
      <c r="L17" s="29">
        <v>0</v>
      </c>
      <c r="M17" s="29">
        <v>0</v>
      </c>
      <c r="N17" s="39">
        <f>SUM(N18)</f>
        <v>37835900</v>
      </c>
      <c r="O17" s="39">
        <f t="shared" ref="O17:Q17" si="2">SUM(O18)</f>
        <v>38967600</v>
      </c>
      <c r="P17" s="39">
        <f t="shared" si="2"/>
        <v>0</v>
      </c>
      <c r="Q17" s="39">
        <f t="shared" si="2"/>
        <v>40479800</v>
      </c>
    </row>
    <row r="18" spans="1:17" ht="34.9" customHeight="1" x14ac:dyDescent="0.25">
      <c r="A18" s="9"/>
      <c r="B18" s="50" t="s">
        <v>12</v>
      </c>
      <c r="C18" s="51"/>
      <c r="D18" s="51"/>
      <c r="E18" s="51"/>
      <c r="F18" s="51"/>
      <c r="G18" s="51"/>
      <c r="H18" s="51"/>
      <c r="I18" s="51"/>
      <c r="J18" s="52"/>
      <c r="K18" s="28" t="s">
        <v>63</v>
      </c>
      <c r="L18" s="29">
        <v>11</v>
      </c>
      <c r="M18" s="29">
        <v>0</v>
      </c>
      <c r="N18" s="39">
        <f>SUM(N19)</f>
        <v>37835900</v>
      </c>
      <c r="O18" s="39">
        <f t="shared" ref="O18:Q27" si="3">SUM(O19)</f>
        <v>38967600</v>
      </c>
      <c r="P18" s="39">
        <f t="shared" si="3"/>
        <v>0</v>
      </c>
      <c r="Q18" s="39">
        <f t="shared" si="3"/>
        <v>40479800</v>
      </c>
    </row>
    <row r="19" spans="1:17" ht="20.25" customHeight="1" x14ac:dyDescent="0.25">
      <c r="A19" s="9"/>
      <c r="B19" s="50" t="s">
        <v>13</v>
      </c>
      <c r="C19" s="51"/>
      <c r="D19" s="51"/>
      <c r="E19" s="51"/>
      <c r="F19" s="51"/>
      <c r="G19" s="51"/>
      <c r="H19" s="51"/>
      <c r="I19" s="51"/>
      <c r="J19" s="52"/>
      <c r="K19" s="28" t="s">
        <v>63</v>
      </c>
      <c r="L19" s="29">
        <v>11</v>
      </c>
      <c r="M19" s="29">
        <v>1</v>
      </c>
      <c r="N19" s="39">
        <v>37835900</v>
      </c>
      <c r="O19" s="39">
        <v>38967600</v>
      </c>
      <c r="P19" s="39"/>
      <c r="Q19" s="39">
        <v>40479800</v>
      </c>
    </row>
    <row r="20" spans="1:17" ht="95.45" customHeight="1" x14ac:dyDescent="0.25">
      <c r="A20" s="9"/>
      <c r="B20" s="47" t="s">
        <v>66</v>
      </c>
      <c r="C20" s="48"/>
      <c r="D20" s="48"/>
      <c r="E20" s="48"/>
      <c r="F20" s="48"/>
      <c r="G20" s="48"/>
      <c r="H20" s="48"/>
      <c r="I20" s="48"/>
      <c r="J20" s="49"/>
      <c r="K20" s="28" t="s">
        <v>65</v>
      </c>
      <c r="L20" s="29">
        <v>0</v>
      </c>
      <c r="M20" s="29">
        <v>0</v>
      </c>
      <c r="N20" s="39">
        <f>SUM(N21)</f>
        <v>1503440.25</v>
      </c>
      <c r="O20" s="39">
        <f t="shared" ref="O20:Q24" si="4">SUM(O21)</f>
        <v>0</v>
      </c>
      <c r="P20" s="39">
        <f t="shared" si="4"/>
        <v>0</v>
      </c>
      <c r="Q20" s="39">
        <f t="shared" si="4"/>
        <v>0</v>
      </c>
    </row>
    <row r="21" spans="1:17" ht="34.9" customHeight="1" x14ac:dyDescent="0.25">
      <c r="A21" s="9"/>
      <c r="B21" s="50" t="s">
        <v>12</v>
      </c>
      <c r="C21" s="51"/>
      <c r="D21" s="51"/>
      <c r="E21" s="51"/>
      <c r="F21" s="51"/>
      <c r="G21" s="51"/>
      <c r="H21" s="51"/>
      <c r="I21" s="51"/>
      <c r="J21" s="52"/>
      <c r="K21" s="28" t="s">
        <v>65</v>
      </c>
      <c r="L21" s="29">
        <v>11</v>
      </c>
      <c r="M21" s="29">
        <v>0</v>
      </c>
      <c r="N21" s="39">
        <f>SUM(N22)</f>
        <v>1503440.25</v>
      </c>
      <c r="O21" s="41">
        <f t="shared" si="4"/>
        <v>0</v>
      </c>
      <c r="P21" s="41">
        <f t="shared" si="4"/>
        <v>0</v>
      </c>
      <c r="Q21" s="41">
        <f t="shared" si="4"/>
        <v>0</v>
      </c>
    </row>
    <row r="22" spans="1:17" ht="20.25" customHeight="1" x14ac:dyDescent="0.25">
      <c r="A22" s="9"/>
      <c r="B22" s="50" t="s">
        <v>13</v>
      </c>
      <c r="C22" s="51"/>
      <c r="D22" s="51"/>
      <c r="E22" s="51"/>
      <c r="F22" s="51"/>
      <c r="G22" s="51"/>
      <c r="H22" s="51"/>
      <c r="I22" s="51"/>
      <c r="J22" s="52"/>
      <c r="K22" s="28" t="s">
        <v>65</v>
      </c>
      <c r="L22" s="29">
        <v>11</v>
      </c>
      <c r="M22" s="29">
        <v>1</v>
      </c>
      <c r="N22" s="39">
        <v>1503440.25</v>
      </c>
      <c r="O22" s="41">
        <v>0</v>
      </c>
      <c r="P22" s="41"/>
      <c r="Q22" s="41">
        <v>0</v>
      </c>
    </row>
    <row r="23" spans="1:17" ht="53.45" customHeight="1" x14ac:dyDescent="0.25">
      <c r="A23" s="9"/>
      <c r="B23" s="47" t="s">
        <v>119</v>
      </c>
      <c r="C23" s="48"/>
      <c r="D23" s="48"/>
      <c r="E23" s="48"/>
      <c r="F23" s="48"/>
      <c r="G23" s="48"/>
      <c r="H23" s="48"/>
      <c r="I23" s="48"/>
      <c r="J23" s="49"/>
      <c r="K23" s="30" t="s">
        <v>120</v>
      </c>
      <c r="L23" s="29">
        <v>0</v>
      </c>
      <c r="M23" s="29">
        <v>0</v>
      </c>
      <c r="N23" s="39">
        <f>SUM(N24)</f>
        <v>395000</v>
      </c>
      <c r="O23" s="39">
        <f t="shared" si="4"/>
        <v>0</v>
      </c>
      <c r="P23" s="39">
        <f t="shared" si="4"/>
        <v>0</v>
      </c>
      <c r="Q23" s="39">
        <f t="shared" si="4"/>
        <v>0</v>
      </c>
    </row>
    <row r="24" spans="1:17" ht="34.9" customHeight="1" x14ac:dyDescent="0.25">
      <c r="A24" s="9"/>
      <c r="B24" s="50" t="s">
        <v>12</v>
      </c>
      <c r="C24" s="51"/>
      <c r="D24" s="51"/>
      <c r="E24" s="51"/>
      <c r="F24" s="51"/>
      <c r="G24" s="51"/>
      <c r="H24" s="51"/>
      <c r="I24" s="51"/>
      <c r="J24" s="52"/>
      <c r="K24" s="30" t="s">
        <v>120</v>
      </c>
      <c r="L24" s="29">
        <v>11</v>
      </c>
      <c r="M24" s="29">
        <v>0</v>
      </c>
      <c r="N24" s="39">
        <f>SUM(N25)</f>
        <v>395000</v>
      </c>
      <c r="O24" s="41">
        <f t="shared" si="4"/>
        <v>0</v>
      </c>
      <c r="P24" s="41">
        <f t="shared" si="4"/>
        <v>0</v>
      </c>
      <c r="Q24" s="41">
        <f t="shared" si="4"/>
        <v>0</v>
      </c>
    </row>
    <row r="25" spans="1:17" ht="20.25" customHeight="1" x14ac:dyDescent="0.25">
      <c r="A25" s="9"/>
      <c r="B25" s="50" t="s">
        <v>13</v>
      </c>
      <c r="C25" s="51"/>
      <c r="D25" s="51"/>
      <c r="E25" s="51"/>
      <c r="F25" s="51"/>
      <c r="G25" s="51"/>
      <c r="H25" s="51"/>
      <c r="I25" s="51"/>
      <c r="J25" s="52"/>
      <c r="K25" s="30" t="s">
        <v>120</v>
      </c>
      <c r="L25" s="29">
        <v>11</v>
      </c>
      <c r="M25" s="29">
        <v>1</v>
      </c>
      <c r="N25" s="39">
        <v>395000</v>
      </c>
      <c r="O25" s="41">
        <v>0</v>
      </c>
      <c r="P25" s="41"/>
      <c r="Q25" s="41">
        <v>0</v>
      </c>
    </row>
    <row r="26" spans="1:17" ht="54" customHeight="1" x14ac:dyDescent="0.25">
      <c r="A26" s="9"/>
      <c r="B26" s="50" t="s">
        <v>36</v>
      </c>
      <c r="C26" s="51"/>
      <c r="D26" s="51"/>
      <c r="E26" s="51"/>
      <c r="F26" s="51"/>
      <c r="G26" s="51"/>
      <c r="H26" s="51"/>
      <c r="I26" s="51"/>
      <c r="J26" s="52"/>
      <c r="K26" s="28" t="s">
        <v>64</v>
      </c>
      <c r="L26" s="29">
        <v>0</v>
      </c>
      <c r="M26" s="29">
        <v>0</v>
      </c>
      <c r="N26" s="39">
        <f>SUM(N27)</f>
        <v>1350000</v>
      </c>
      <c r="O26" s="39">
        <f t="shared" si="3"/>
        <v>1200000</v>
      </c>
      <c r="P26" s="39">
        <f t="shared" si="3"/>
        <v>0</v>
      </c>
      <c r="Q26" s="39">
        <f t="shared" si="3"/>
        <v>1200000</v>
      </c>
    </row>
    <row r="27" spans="1:17" ht="34.9" customHeight="1" x14ac:dyDescent="0.25">
      <c r="A27" s="9"/>
      <c r="B27" s="50" t="s">
        <v>12</v>
      </c>
      <c r="C27" s="51"/>
      <c r="D27" s="51"/>
      <c r="E27" s="51"/>
      <c r="F27" s="51"/>
      <c r="G27" s="51"/>
      <c r="H27" s="51"/>
      <c r="I27" s="51"/>
      <c r="J27" s="52"/>
      <c r="K27" s="28" t="s">
        <v>64</v>
      </c>
      <c r="L27" s="29">
        <v>11</v>
      </c>
      <c r="M27" s="29">
        <v>0</v>
      </c>
      <c r="N27" s="39">
        <f>SUM(N28)</f>
        <v>1350000</v>
      </c>
      <c r="O27" s="39">
        <f t="shared" si="3"/>
        <v>1200000</v>
      </c>
      <c r="P27" s="39">
        <f t="shared" si="3"/>
        <v>0</v>
      </c>
      <c r="Q27" s="39">
        <f t="shared" si="3"/>
        <v>1200000</v>
      </c>
    </row>
    <row r="28" spans="1:17" ht="20.25" customHeight="1" x14ac:dyDescent="0.25">
      <c r="A28" s="9"/>
      <c r="B28" s="50" t="s">
        <v>35</v>
      </c>
      <c r="C28" s="51"/>
      <c r="D28" s="51"/>
      <c r="E28" s="51"/>
      <c r="F28" s="51"/>
      <c r="G28" s="51"/>
      <c r="H28" s="51"/>
      <c r="I28" s="51"/>
      <c r="J28" s="52"/>
      <c r="K28" s="28" t="s">
        <v>64</v>
      </c>
      <c r="L28" s="29">
        <v>11</v>
      </c>
      <c r="M28" s="29">
        <v>2</v>
      </c>
      <c r="N28" s="39">
        <v>1350000</v>
      </c>
      <c r="O28" s="39">
        <v>1200000</v>
      </c>
      <c r="P28" s="39"/>
      <c r="Q28" s="39">
        <v>1200000</v>
      </c>
    </row>
    <row r="29" spans="1:17" ht="84" customHeight="1" x14ac:dyDescent="0.25">
      <c r="A29" s="9"/>
      <c r="B29" s="63" t="s">
        <v>21</v>
      </c>
      <c r="C29" s="64"/>
      <c r="D29" s="64"/>
      <c r="E29" s="64"/>
      <c r="F29" s="64"/>
      <c r="G29" s="64"/>
      <c r="H29" s="64"/>
      <c r="I29" s="64"/>
      <c r="J29" s="65"/>
      <c r="K29" s="23" t="s">
        <v>15</v>
      </c>
      <c r="L29" s="24">
        <v>0</v>
      </c>
      <c r="M29" s="24">
        <v>0</v>
      </c>
      <c r="N29" s="38">
        <f>SUM(N30)</f>
        <v>1450000</v>
      </c>
      <c r="O29" s="38">
        <f t="shared" ref="O29:Q29" si="5">SUM(O30)</f>
        <v>1450000</v>
      </c>
      <c r="P29" s="38">
        <f t="shared" si="5"/>
        <v>1450000</v>
      </c>
      <c r="Q29" s="38">
        <f t="shared" si="5"/>
        <v>1450000</v>
      </c>
    </row>
    <row r="30" spans="1:17" s="5" customFormat="1" ht="31.9" customHeight="1" x14ac:dyDescent="0.25">
      <c r="A30" s="25"/>
      <c r="B30" s="66" t="s">
        <v>60</v>
      </c>
      <c r="C30" s="67"/>
      <c r="D30" s="67"/>
      <c r="E30" s="67"/>
      <c r="F30" s="67"/>
      <c r="G30" s="67"/>
      <c r="H30" s="67"/>
      <c r="I30" s="67"/>
      <c r="J30" s="68"/>
      <c r="K30" s="26" t="s">
        <v>67</v>
      </c>
      <c r="L30" s="27">
        <v>0</v>
      </c>
      <c r="M30" s="27">
        <v>0</v>
      </c>
      <c r="N30" s="40">
        <f>SUM(N31)</f>
        <v>1450000</v>
      </c>
      <c r="O30" s="40">
        <f t="shared" ref="O30:Q30" si="6">SUM(O31)</f>
        <v>1450000</v>
      </c>
      <c r="P30" s="40">
        <f t="shared" si="6"/>
        <v>1450000</v>
      </c>
      <c r="Q30" s="40">
        <f t="shared" si="6"/>
        <v>1450000</v>
      </c>
    </row>
    <row r="31" spans="1:17" ht="63" customHeight="1" x14ac:dyDescent="0.25">
      <c r="A31" s="9"/>
      <c r="B31" s="60" t="s">
        <v>69</v>
      </c>
      <c r="C31" s="61"/>
      <c r="D31" s="61"/>
      <c r="E31" s="61"/>
      <c r="F31" s="61"/>
      <c r="G31" s="61"/>
      <c r="H31" s="61"/>
      <c r="I31" s="61"/>
      <c r="J31" s="62"/>
      <c r="K31" s="30" t="s">
        <v>68</v>
      </c>
      <c r="L31" s="29">
        <v>0</v>
      </c>
      <c r="M31" s="29">
        <v>0</v>
      </c>
      <c r="N31" s="39">
        <f>SUM(N32+N35)</f>
        <v>1450000</v>
      </c>
      <c r="O31" s="39">
        <f t="shared" ref="O31:Q31" si="7">SUM(O32+O35)</f>
        <v>1450000</v>
      </c>
      <c r="P31" s="39">
        <f t="shared" si="7"/>
        <v>1450000</v>
      </c>
      <c r="Q31" s="39">
        <f t="shared" si="7"/>
        <v>1450000</v>
      </c>
    </row>
    <row r="32" spans="1:17" ht="36.6" customHeight="1" x14ac:dyDescent="0.25">
      <c r="A32" s="9"/>
      <c r="B32" s="53" t="s">
        <v>22</v>
      </c>
      <c r="C32" s="53"/>
      <c r="D32" s="53"/>
      <c r="E32" s="53"/>
      <c r="F32" s="53"/>
      <c r="G32" s="53"/>
      <c r="H32" s="53"/>
      <c r="I32" s="53"/>
      <c r="J32" s="53"/>
      <c r="K32" s="30" t="s">
        <v>70</v>
      </c>
      <c r="L32" s="29">
        <v>0</v>
      </c>
      <c r="M32" s="29">
        <v>0</v>
      </c>
      <c r="N32" s="39">
        <f>SUM(N33)</f>
        <v>1400000</v>
      </c>
      <c r="O32" s="39">
        <f t="shared" ref="O32:Q32" si="8">SUM(O33)</f>
        <v>1400000</v>
      </c>
      <c r="P32" s="39">
        <f t="shared" si="8"/>
        <v>1400000</v>
      </c>
      <c r="Q32" s="39">
        <f t="shared" si="8"/>
        <v>1400000</v>
      </c>
    </row>
    <row r="33" spans="1:17" ht="66.599999999999994" customHeight="1" x14ac:dyDescent="0.25">
      <c r="A33" s="9"/>
      <c r="B33" s="50" t="s">
        <v>7</v>
      </c>
      <c r="C33" s="51"/>
      <c r="D33" s="51"/>
      <c r="E33" s="51"/>
      <c r="F33" s="51"/>
      <c r="G33" s="51"/>
      <c r="H33" s="51"/>
      <c r="I33" s="51"/>
      <c r="J33" s="52"/>
      <c r="K33" s="30" t="s">
        <v>70</v>
      </c>
      <c r="L33" s="29">
        <v>3</v>
      </c>
      <c r="M33" s="29">
        <v>0</v>
      </c>
      <c r="N33" s="39">
        <f>SUM(N34)</f>
        <v>1400000</v>
      </c>
      <c r="O33" s="39">
        <f t="shared" ref="O33:Q33" si="9">SUM(O34)</f>
        <v>1400000</v>
      </c>
      <c r="P33" s="39">
        <f t="shared" si="9"/>
        <v>1400000</v>
      </c>
      <c r="Q33" s="39">
        <f t="shared" si="9"/>
        <v>1400000</v>
      </c>
    </row>
    <row r="34" spans="1:17" ht="67.150000000000006" customHeight="1" x14ac:dyDescent="0.25">
      <c r="A34" s="9"/>
      <c r="B34" s="60" t="s">
        <v>37</v>
      </c>
      <c r="C34" s="61"/>
      <c r="D34" s="61"/>
      <c r="E34" s="61"/>
      <c r="F34" s="61"/>
      <c r="G34" s="61"/>
      <c r="H34" s="61"/>
      <c r="I34" s="61"/>
      <c r="J34" s="62"/>
      <c r="K34" s="30" t="s">
        <v>70</v>
      </c>
      <c r="L34" s="29">
        <v>3</v>
      </c>
      <c r="M34" s="29">
        <v>10</v>
      </c>
      <c r="N34" s="39">
        <v>1400000</v>
      </c>
      <c r="O34" s="39">
        <v>1400000</v>
      </c>
      <c r="P34" s="39">
        <v>1400000</v>
      </c>
      <c r="Q34" s="39">
        <v>1400000</v>
      </c>
    </row>
    <row r="35" spans="1:17" ht="56.45" customHeight="1" x14ac:dyDescent="0.25">
      <c r="A35" s="9"/>
      <c r="B35" s="53" t="s">
        <v>72</v>
      </c>
      <c r="C35" s="53"/>
      <c r="D35" s="53"/>
      <c r="E35" s="53"/>
      <c r="F35" s="53"/>
      <c r="G35" s="53"/>
      <c r="H35" s="53"/>
      <c r="I35" s="53"/>
      <c r="J35" s="53"/>
      <c r="K35" s="30" t="s">
        <v>71</v>
      </c>
      <c r="L35" s="29">
        <v>3</v>
      </c>
      <c r="M35" s="29">
        <v>0</v>
      </c>
      <c r="N35" s="39">
        <f>SUM(N36)</f>
        <v>50000</v>
      </c>
      <c r="O35" s="39">
        <f t="shared" ref="O35:Q35" si="10">SUM(O36)</f>
        <v>50000</v>
      </c>
      <c r="P35" s="39">
        <f t="shared" si="10"/>
        <v>50000</v>
      </c>
      <c r="Q35" s="39">
        <f t="shared" si="10"/>
        <v>50000</v>
      </c>
    </row>
    <row r="36" spans="1:17" ht="48" customHeight="1" x14ac:dyDescent="0.25">
      <c r="A36" s="9"/>
      <c r="B36" s="53" t="s">
        <v>45</v>
      </c>
      <c r="C36" s="53"/>
      <c r="D36" s="53"/>
      <c r="E36" s="53"/>
      <c r="F36" s="53"/>
      <c r="G36" s="53"/>
      <c r="H36" s="53"/>
      <c r="I36" s="53"/>
      <c r="J36" s="53"/>
      <c r="K36" s="30" t="s">
        <v>71</v>
      </c>
      <c r="L36" s="29">
        <v>3</v>
      </c>
      <c r="M36" s="29">
        <v>14</v>
      </c>
      <c r="N36" s="39">
        <v>50000</v>
      </c>
      <c r="O36" s="39">
        <v>50000</v>
      </c>
      <c r="P36" s="39">
        <v>50000</v>
      </c>
      <c r="Q36" s="39">
        <v>50000</v>
      </c>
    </row>
    <row r="37" spans="1:17" ht="72" customHeight="1" x14ac:dyDescent="0.25">
      <c r="A37" s="9"/>
      <c r="B37" s="57" t="s">
        <v>47</v>
      </c>
      <c r="C37" s="58"/>
      <c r="D37" s="58"/>
      <c r="E37" s="58"/>
      <c r="F37" s="58"/>
      <c r="G37" s="58"/>
      <c r="H37" s="58"/>
      <c r="I37" s="58"/>
      <c r="J37" s="59"/>
      <c r="K37" s="44" t="s">
        <v>16</v>
      </c>
      <c r="L37" s="45">
        <v>0</v>
      </c>
      <c r="M37" s="45">
        <v>0</v>
      </c>
      <c r="N37" s="46">
        <f>SUM(N38)</f>
        <v>10297202.300000001</v>
      </c>
      <c r="O37" s="46">
        <f t="shared" ref="O37:Q37" si="11">SUM(O38)</f>
        <v>15000000</v>
      </c>
      <c r="P37" s="46">
        <f t="shared" si="11"/>
        <v>0</v>
      </c>
      <c r="Q37" s="46">
        <f t="shared" si="11"/>
        <v>15500000</v>
      </c>
    </row>
    <row r="38" spans="1:17" ht="30.6" customHeight="1" x14ac:dyDescent="0.25">
      <c r="A38" s="9"/>
      <c r="B38" s="53" t="s">
        <v>60</v>
      </c>
      <c r="C38" s="53"/>
      <c r="D38" s="53"/>
      <c r="E38" s="53"/>
      <c r="F38" s="53"/>
      <c r="G38" s="53"/>
      <c r="H38" s="53"/>
      <c r="I38" s="53"/>
      <c r="J38" s="53"/>
      <c r="K38" s="28" t="s">
        <v>25</v>
      </c>
      <c r="L38" s="29">
        <v>0</v>
      </c>
      <c r="M38" s="29">
        <v>0</v>
      </c>
      <c r="N38" s="39">
        <f>SUM(N39+N43+N50+N54)</f>
        <v>10297202.300000001</v>
      </c>
      <c r="O38" s="39">
        <f t="shared" ref="O38:Q38" si="12">SUM(O39+O43+O50+O54)</f>
        <v>15000000</v>
      </c>
      <c r="P38" s="39">
        <f t="shared" si="12"/>
        <v>0</v>
      </c>
      <c r="Q38" s="39">
        <f t="shared" si="12"/>
        <v>15500000</v>
      </c>
    </row>
    <row r="39" spans="1:17" ht="63" customHeight="1" x14ac:dyDescent="0.25">
      <c r="A39" s="9"/>
      <c r="B39" s="53" t="s">
        <v>74</v>
      </c>
      <c r="C39" s="53"/>
      <c r="D39" s="53"/>
      <c r="E39" s="53"/>
      <c r="F39" s="53"/>
      <c r="G39" s="53"/>
      <c r="H39" s="53"/>
      <c r="I39" s="53"/>
      <c r="J39" s="53"/>
      <c r="K39" s="28" t="s">
        <v>73</v>
      </c>
      <c r="L39" s="29">
        <v>0</v>
      </c>
      <c r="M39" s="29">
        <v>0</v>
      </c>
      <c r="N39" s="39">
        <f>SUM(N40)</f>
        <v>1707000</v>
      </c>
      <c r="O39" s="39">
        <f t="shared" ref="O39:Q39" si="13">SUM(O40)</f>
        <v>0</v>
      </c>
      <c r="P39" s="39">
        <f t="shared" si="13"/>
        <v>0</v>
      </c>
      <c r="Q39" s="39">
        <f t="shared" si="13"/>
        <v>0</v>
      </c>
    </row>
    <row r="40" spans="1:17" ht="127.15" customHeight="1" x14ac:dyDescent="0.25">
      <c r="A40" s="9"/>
      <c r="B40" s="53" t="s">
        <v>76</v>
      </c>
      <c r="C40" s="53"/>
      <c r="D40" s="53"/>
      <c r="E40" s="53"/>
      <c r="F40" s="53"/>
      <c r="G40" s="53"/>
      <c r="H40" s="53"/>
      <c r="I40" s="53"/>
      <c r="J40" s="53"/>
      <c r="K40" s="28" t="s">
        <v>75</v>
      </c>
      <c r="L40" s="29">
        <v>0</v>
      </c>
      <c r="M40" s="29">
        <v>0</v>
      </c>
      <c r="N40" s="39">
        <f>SUM(N41)</f>
        <v>1707000</v>
      </c>
      <c r="O40" s="41">
        <f t="shared" ref="O40:Q41" si="14">SUM(O41)</f>
        <v>0</v>
      </c>
      <c r="P40" s="41">
        <f t="shared" si="14"/>
        <v>0</v>
      </c>
      <c r="Q40" s="41">
        <f t="shared" si="14"/>
        <v>0</v>
      </c>
    </row>
    <row r="41" spans="1:17" ht="36.75" customHeight="1" x14ac:dyDescent="0.25">
      <c r="A41" s="9"/>
      <c r="B41" s="56" t="s">
        <v>10</v>
      </c>
      <c r="C41" s="56"/>
      <c r="D41" s="56"/>
      <c r="E41" s="56"/>
      <c r="F41" s="56"/>
      <c r="G41" s="56"/>
      <c r="H41" s="56"/>
      <c r="I41" s="56"/>
      <c r="J41" s="56"/>
      <c r="K41" s="28" t="s">
        <v>75</v>
      </c>
      <c r="L41" s="29">
        <v>5</v>
      </c>
      <c r="M41" s="29">
        <v>0</v>
      </c>
      <c r="N41" s="39">
        <f>SUM(N42)</f>
        <v>1707000</v>
      </c>
      <c r="O41" s="41">
        <f t="shared" si="14"/>
        <v>0</v>
      </c>
      <c r="P41" s="41">
        <f t="shared" si="14"/>
        <v>0</v>
      </c>
      <c r="Q41" s="41">
        <f t="shared" si="14"/>
        <v>0</v>
      </c>
    </row>
    <row r="42" spans="1:17" ht="18.75" customHeight="1" x14ac:dyDescent="0.25">
      <c r="A42" s="9"/>
      <c r="B42" s="53" t="s">
        <v>2</v>
      </c>
      <c r="C42" s="53"/>
      <c r="D42" s="53"/>
      <c r="E42" s="53"/>
      <c r="F42" s="53"/>
      <c r="G42" s="53"/>
      <c r="H42" s="53"/>
      <c r="I42" s="53"/>
      <c r="J42" s="53"/>
      <c r="K42" s="28" t="s">
        <v>75</v>
      </c>
      <c r="L42" s="29">
        <v>5</v>
      </c>
      <c r="M42" s="29">
        <v>2</v>
      </c>
      <c r="N42" s="39">
        <v>1707000</v>
      </c>
      <c r="O42" s="41">
        <v>0</v>
      </c>
      <c r="P42" s="41"/>
      <c r="Q42" s="41">
        <v>0</v>
      </c>
    </row>
    <row r="43" spans="1:17" ht="64.150000000000006" customHeight="1" x14ac:dyDescent="0.25">
      <c r="A43" s="9"/>
      <c r="B43" s="53" t="s">
        <v>77</v>
      </c>
      <c r="C43" s="53"/>
      <c r="D43" s="53"/>
      <c r="E43" s="53"/>
      <c r="F43" s="53"/>
      <c r="G43" s="53"/>
      <c r="H43" s="53"/>
      <c r="I43" s="53"/>
      <c r="J43" s="53"/>
      <c r="K43" s="28" t="s">
        <v>27</v>
      </c>
      <c r="L43" s="29">
        <v>0</v>
      </c>
      <c r="M43" s="29">
        <v>0</v>
      </c>
      <c r="N43" s="39">
        <f>SUM(N44+N47)</f>
        <v>2283744.58</v>
      </c>
      <c r="O43" s="39">
        <f t="shared" ref="O43:Q43" si="15">SUM(O44+O47)</f>
        <v>8000000</v>
      </c>
      <c r="P43" s="39">
        <f t="shared" si="15"/>
        <v>0</v>
      </c>
      <c r="Q43" s="39">
        <f t="shared" si="15"/>
        <v>8000000</v>
      </c>
    </row>
    <row r="44" spans="1:17" ht="53.45" customHeight="1" x14ac:dyDescent="0.25">
      <c r="A44" s="9"/>
      <c r="B44" s="53" t="s">
        <v>78</v>
      </c>
      <c r="C44" s="53"/>
      <c r="D44" s="53"/>
      <c r="E44" s="53"/>
      <c r="F44" s="53"/>
      <c r="G44" s="53"/>
      <c r="H44" s="53"/>
      <c r="I44" s="53"/>
      <c r="J44" s="53"/>
      <c r="K44" s="28" t="s">
        <v>28</v>
      </c>
      <c r="L44" s="29">
        <v>0</v>
      </c>
      <c r="M44" s="29">
        <v>0</v>
      </c>
      <c r="N44" s="39">
        <f>SUM(N45)</f>
        <v>1916202.3</v>
      </c>
      <c r="O44" s="39">
        <f t="shared" ref="O44:Q44" si="16">SUM(O45)</f>
        <v>8000000</v>
      </c>
      <c r="P44" s="39">
        <f t="shared" si="16"/>
        <v>0</v>
      </c>
      <c r="Q44" s="39">
        <f t="shared" si="16"/>
        <v>8000000</v>
      </c>
    </row>
    <row r="45" spans="1:17" ht="36.75" customHeight="1" x14ac:dyDescent="0.25">
      <c r="A45" s="9"/>
      <c r="B45" s="56" t="s">
        <v>10</v>
      </c>
      <c r="C45" s="56"/>
      <c r="D45" s="56"/>
      <c r="E45" s="56"/>
      <c r="F45" s="56"/>
      <c r="G45" s="56"/>
      <c r="H45" s="56"/>
      <c r="I45" s="56"/>
      <c r="J45" s="56"/>
      <c r="K45" s="28" t="s">
        <v>28</v>
      </c>
      <c r="L45" s="29">
        <v>5</v>
      </c>
      <c r="M45" s="29">
        <v>0</v>
      </c>
      <c r="N45" s="39">
        <f>SUM(N46)</f>
        <v>1916202.3</v>
      </c>
      <c r="O45" s="39">
        <f t="shared" ref="O45:Q45" si="17">SUM(O46)</f>
        <v>8000000</v>
      </c>
      <c r="P45" s="39">
        <f t="shared" si="17"/>
        <v>0</v>
      </c>
      <c r="Q45" s="39">
        <f t="shared" si="17"/>
        <v>8000000</v>
      </c>
    </row>
    <row r="46" spans="1:17" ht="18.75" customHeight="1" x14ac:dyDescent="0.25">
      <c r="A46" s="9"/>
      <c r="B46" s="53" t="s">
        <v>2</v>
      </c>
      <c r="C46" s="53"/>
      <c r="D46" s="53"/>
      <c r="E46" s="53"/>
      <c r="F46" s="53"/>
      <c r="G46" s="53"/>
      <c r="H46" s="53"/>
      <c r="I46" s="53"/>
      <c r="J46" s="53"/>
      <c r="K46" s="28" t="s">
        <v>28</v>
      </c>
      <c r="L46" s="29">
        <v>5</v>
      </c>
      <c r="M46" s="29">
        <v>2</v>
      </c>
      <c r="N46" s="39">
        <v>1916202.3</v>
      </c>
      <c r="O46" s="39">
        <v>8000000</v>
      </c>
      <c r="P46" s="39"/>
      <c r="Q46" s="39">
        <v>8000000</v>
      </c>
    </row>
    <row r="47" spans="1:17" ht="61.9" customHeight="1" x14ac:dyDescent="0.25">
      <c r="A47" s="9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28" t="s">
        <v>121</v>
      </c>
      <c r="L47" s="29">
        <v>0</v>
      </c>
      <c r="M47" s="29">
        <v>0</v>
      </c>
      <c r="N47" s="39">
        <f>SUM(N48)</f>
        <v>367542.28</v>
      </c>
      <c r="O47" s="39">
        <f t="shared" ref="O47:Q48" si="18">SUM(O48)</f>
        <v>0</v>
      </c>
      <c r="P47" s="39">
        <f t="shared" si="18"/>
        <v>0</v>
      </c>
      <c r="Q47" s="39">
        <f t="shared" si="18"/>
        <v>0</v>
      </c>
    </row>
    <row r="48" spans="1:17" ht="36.75" customHeight="1" x14ac:dyDescent="0.25">
      <c r="A48" s="9"/>
      <c r="B48" s="56" t="s">
        <v>10</v>
      </c>
      <c r="C48" s="56"/>
      <c r="D48" s="56"/>
      <c r="E48" s="56"/>
      <c r="F48" s="56"/>
      <c r="G48" s="56"/>
      <c r="H48" s="56"/>
      <c r="I48" s="56"/>
      <c r="J48" s="56"/>
      <c r="K48" s="28" t="s">
        <v>121</v>
      </c>
      <c r="L48" s="29">
        <v>5</v>
      </c>
      <c r="M48" s="29">
        <v>0</v>
      </c>
      <c r="N48" s="39">
        <f>SUM(N49)</f>
        <v>367542.28</v>
      </c>
      <c r="O48" s="39">
        <f t="shared" si="18"/>
        <v>0</v>
      </c>
      <c r="P48" s="39">
        <f t="shared" si="18"/>
        <v>0</v>
      </c>
      <c r="Q48" s="39">
        <f t="shared" si="18"/>
        <v>0</v>
      </c>
    </row>
    <row r="49" spans="1:17" ht="18.75" customHeight="1" x14ac:dyDescent="0.25">
      <c r="A49" s="9"/>
      <c r="B49" s="53" t="s">
        <v>2</v>
      </c>
      <c r="C49" s="53"/>
      <c r="D49" s="53"/>
      <c r="E49" s="53"/>
      <c r="F49" s="53"/>
      <c r="G49" s="53"/>
      <c r="H49" s="53"/>
      <c r="I49" s="53"/>
      <c r="J49" s="53"/>
      <c r="K49" s="28" t="s">
        <v>121</v>
      </c>
      <c r="L49" s="29">
        <v>5</v>
      </c>
      <c r="M49" s="29">
        <v>2</v>
      </c>
      <c r="N49" s="39">
        <v>367542.28</v>
      </c>
      <c r="O49" s="39">
        <v>0</v>
      </c>
      <c r="P49" s="39"/>
      <c r="Q49" s="39">
        <v>0</v>
      </c>
    </row>
    <row r="50" spans="1:17" ht="61.15" customHeight="1" x14ac:dyDescent="0.25">
      <c r="A50" s="9"/>
      <c r="B50" s="53" t="s">
        <v>79</v>
      </c>
      <c r="C50" s="53"/>
      <c r="D50" s="53"/>
      <c r="E50" s="53"/>
      <c r="F50" s="53"/>
      <c r="G50" s="53"/>
      <c r="H50" s="53"/>
      <c r="I50" s="53"/>
      <c r="J50" s="53"/>
      <c r="K50" s="28" t="s">
        <v>29</v>
      </c>
      <c r="L50" s="29">
        <v>0</v>
      </c>
      <c r="M50" s="29">
        <v>0</v>
      </c>
      <c r="N50" s="39">
        <f>SUM(N51)</f>
        <v>4427457.72</v>
      </c>
      <c r="O50" s="39">
        <f t="shared" ref="O50:Q50" si="19">SUM(O51)</f>
        <v>5500000</v>
      </c>
      <c r="P50" s="39">
        <f t="shared" si="19"/>
        <v>0</v>
      </c>
      <c r="Q50" s="39">
        <f t="shared" si="19"/>
        <v>6000000</v>
      </c>
    </row>
    <row r="51" spans="1:17" ht="51.6" customHeight="1" x14ac:dyDescent="0.25">
      <c r="A51" s="9"/>
      <c r="B51" s="53" t="s">
        <v>80</v>
      </c>
      <c r="C51" s="53"/>
      <c r="D51" s="53"/>
      <c r="E51" s="53"/>
      <c r="F51" s="53"/>
      <c r="G51" s="53"/>
      <c r="H51" s="53"/>
      <c r="I51" s="53"/>
      <c r="J51" s="53"/>
      <c r="K51" s="28" t="s">
        <v>30</v>
      </c>
      <c r="L51" s="29">
        <v>0</v>
      </c>
      <c r="M51" s="29">
        <v>0</v>
      </c>
      <c r="N51" s="39">
        <f>SUM(N52)</f>
        <v>4427457.72</v>
      </c>
      <c r="O51" s="39">
        <f t="shared" ref="O51:Q51" si="20">SUM(O52)</f>
        <v>5500000</v>
      </c>
      <c r="P51" s="39">
        <f t="shared" si="20"/>
        <v>0</v>
      </c>
      <c r="Q51" s="39">
        <f t="shared" si="20"/>
        <v>6000000</v>
      </c>
    </row>
    <row r="52" spans="1:17" ht="36.75" customHeight="1" x14ac:dyDescent="0.25">
      <c r="A52" s="9"/>
      <c r="B52" s="56" t="s">
        <v>10</v>
      </c>
      <c r="C52" s="56"/>
      <c r="D52" s="56"/>
      <c r="E52" s="56"/>
      <c r="F52" s="56"/>
      <c r="G52" s="56"/>
      <c r="H52" s="56"/>
      <c r="I52" s="56"/>
      <c r="J52" s="56"/>
      <c r="K52" s="28" t="s">
        <v>30</v>
      </c>
      <c r="L52" s="29">
        <v>5</v>
      </c>
      <c r="M52" s="29">
        <v>0</v>
      </c>
      <c r="N52" s="39">
        <f>SUM(N53)</f>
        <v>4427457.72</v>
      </c>
      <c r="O52" s="39">
        <f t="shared" ref="O52:Q52" si="21">SUM(O53)</f>
        <v>5500000</v>
      </c>
      <c r="P52" s="39">
        <f t="shared" si="21"/>
        <v>0</v>
      </c>
      <c r="Q52" s="39">
        <f t="shared" si="21"/>
        <v>6000000</v>
      </c>
    </row>
    <row r="53" spans="1:17" ht="18.75" customHeight="1" x14ac:dyDescent="0.25">
      <c r="A53" s="9"/>
      <c r="B53" s="53" t="s">
        <v>2</v>
      </c>
      <c r="C53" s="53"/>
      <c r="D53" s="53"/>
      <c r="E53" s="53"/>
      <c r="F53" s="53"/>
      <c r="G53" s="53"/>
      <c r="H53" s="53"/>
      <c r="I53" s="53"/>
      <c r="J53" s="53"/>
      <c r="K53" s="28" t="s">
        <v>30</v>
      </c>
      <c r="L53" s="29">
        <v>5</v>
      </c>
      <c r="M53" s="29">
        <v>2</v>
      </c>
      <c r="N53" s="39">
        <v>4427457.72</v>
      </c>
      <c r="O53" s="39">
        <v>5500000</v>
      </c>
      <c r="P53" s="39"/>
      <c r="Q53" s="39">
        <v>6000000</v>
      </c>
    </row>
    <row r="54" spans="1:17" ht="74.45" customHeight="1" x14ac:dyDescent="0.25">
      <c r="A54" s="9"/>
      <c r="B54" s="53" t="s">
        <v>81</v>
      </c>
      <c r="C54" s="53"/>
      <c r="D54" s="53"/>
      <c r="E54" s="53"/>
      <c r="F54" s="53"/>
      <c r="G54" s="53"/>
      <c r="H54" s="53"/>
      <c r="I54" s="53"/>
      <c r="J54" s="53"/>
      <c r="K54" s="28" t="s">
        <v>26</v>
      </c>
      <c r="L54" s="29">
        <v>0</v>
      </c>
      <c r="M54" s="29">
        <v>0</v>
      </c>
      <c r="N54" s="39">
        <f>SUM(N55)</f>
        <v>1879000</v>
      </c>
      <c r="O54" s="39">
        <f t="shared" ref="O54:Q54" si="22">SUM(O55)</f>
        <v>1500000</v>
      </c>
      <c r="P54" s="39">
        <f t="shared" si="22"/>
        <v>0</v>
      </c>
      <c r="Q54" s="39">
        <f t="shared" si="22"/>
        <v>1500000</v>
      </c>
    </row>
    <row r="55" spans="1:17" ht="36.6" customHeight="1" x14ac:dyDescent="0.25">
      <c r="A55" s="9"/>
      <c r="B55" s="53" t="s">
        <v>33</v>
      </c>
      <c r="C55" s="53"/>
      <c r="D55" s="53"/>
      <c r="E55" s="53"/>
      <c r="F55" s="53"/>
      <c r="G55" s="53"/>
      <c r="H55" s="53"/>
      <c r="I55" s="53"/>
      <c r="J55" s="53"/>
      <c r="K55" s="28" t="s">
        <v>31</v>
      </c>
      <c r="L55" s="29">
        <v>5</v>
      </c>
      <c r="M55" s="29">
        <v>3</v>
      </c>
      <c r="N55" s="39">
        <f>SUM(N56)</f>
        <v>1879000</v>
      </c>
      <c r="O55" s="39">
        <f t="shared" ref="O55:Q55" si="23">SUM(O56)</f>
        <v>1500000</v>
      </c>
      <c r="P55" s="39">
        <f t="shared" si="23"/>
        <v>0</v>
      </c>
      <c r="Q55" s="39">
        <f t="shared" si="23"/>
        <v>1500000</v>
      </c>
    </row>
    <row r="56" spans="1:17" ht="36" customHeight="1" x14ac:dyDescent="0.25">
      <c r="A56" s="9"/>
      <c r="B56" s="56" t="s">
        <v>10</v>
      </c>
      <c r="C56" s="56"/>
      <c r="D56" s="56"/>
      <c r="E56" s="56"/>
      <c r="F56" s="56"/>
      <c r="G56" s="56"/>
      <c r="H56" s="56"/>
      <c r="I56" s="56"/>
      <c r="J56" s="56"/>
      <c r="K56" s="28" t="s">
        <v>31</v>
      </c>
      <c r="L56" s="29">
        <v>5</v>
      </c>
      <c r="M56" s="29">
        <v>0</v>
      </c>
      <c r="N56" s="39">
        <f>SUM(N57)</f>
        <v>1879000</v>
      </c>
      <c r="O56" s="39">
        <f t="shared" ref="O56:Q56" si="24">SUM(O57)</f>
        <v>1500000</v>
      </c>
      <c r="P56" s="39">
        <f t="shared" si="24"/>
        <v>0</v>
      </c>
      <c r="Q56" s="39">
        <f t="shared" si="24"/>
        <v>1500000</v>
      </c>
    </row>
    <row r="57" spans="1:17" ht="18.75" customHeight="1" x14ac:dyDescent="0.25">
      <c r="A57" s="9"/>
      <c r="B57" s="53" t="s">
        <v>20</v>
      </c>
      <c r="C57" s="53"/>
      <c r="D57" s="53"/>
      <c r="E57" s="53"/>
      <c r="F57" s="53"/>
      <c r="G57" s="53"/>
      <c r="H57" s="53"/>
      <c r="I57" s="53"/>
      <c r="J57" s="53"/>
      <c r="K57" s="28" t="s">
        <v>31</v>
      </c>
      <c r="L57" s="29">
        <v>5</v>
      </c>
      <c r="M57" s="29">
        <v>3</v>
      </c>
      <c r="N57" s="39">
        <v>1879000</v>
      </c>
      <c r="O57" s="39">
        <v>1500000</v>
      </c>
      <c r="P57" s="39"/>
      <c r="Q57" s="39">
        <v>1500000</v>
      </c>
    </row>
    <row r="58" spans="1:17" ht="51" customHeight="1" x14ac:dyDescent="0.25">
      <c r="A58" s="9"/>
      <c r="B58" s="63" t="s">
        <v>82</v>
      </c>
      <c r="C58" s="64"/>
      <c r="D58" s="64"/>
      <c r="E58" s="64"/>
      <c r="F58" s="64"/>
      <c r="G58" s="64"/>
      <c r="H58" s="64"/>
      <c r="I58" s="64"/>
      <c r="J58" s="65"/>
      <c r="K58" s="23" t="s">
        <v>38</v>
      </c>
      <c r="L58" s="24">
        <v>0</v>
      </c>
      <c r="M58" s="24">
        <v>0</v>
      </c>
      <c r="N58" s="38">
        <f>SUM(N59)</f>
        <v>131724.22</v>
      </c>
      <c r="O58" s="38">
        <f t="shared" ref="O58:Q58" si="25">SUM(O59)</f>
        <v>0</v>
      </c>
      <c r="P58" s="38">
        <f t="shared" si="25"/>
        <v>0</v>
      </c>
      <c r="Q58" s="38">
        <f t="shared" si="25"/>
        <v>0</v>
      </c>
    </row>
    <row r="59" spans="1:17" ht="21.6" customHeight="1" x14ac:dyDescent="0.25">
      <c r="A59" s="9"/>
      <c r="B59" s="66" t="s">
        <v>84</v>
      </c>
      <c r="C59" s="67"/>
      <c r="D59" s="67"/>
      <c r="E59" s="67"/>
      <c r="F59" s="67"/>
      <c r="G59" s="67"/>
      <c r="H59" s="67"/>
      <c r="I59" s="67"/>
      <c r="J59" s="68"/>
      <c r="K59" s="28" t="s">
        <v>83</v>
      </c>
      <c r="L59" s="29">
        <v>0</v>
      </c>
      <c r="M59" s="29">
        <v>0</v>
      </c>
      <c r="N59" s="39">
        <f>SUM(N60)</f>
        <v>131724.22</v>
      </c>
      <c r="O59" s="39">
        <f t="shared" ref="O59:Q59" si="26">SUM(O60)</f>
        <v>0</v>
      </c>
      <c r="P59" s="39">
        <f t="shared" si="26"/>
        <v>0</v>
      </c>
      <c r="Q59" s="39">
        <f t="shared" si="26"/>
        <v>0</v>
      </c>
    </row>
    <row r="60" spans="1:17" ht="54" customHeight="1" x14ac:dyDescent="0.25">
      <c r="A60" s="9"/>
      <c r="B60" s="66" t="s">
        <v>86</v>
      </c>
      <c r="C60" s="67"/>
      <c r="D60" s="67"/>
      <c r="E60" s="67"/>
      <c r="F60" s="67"/>
      <c r="G60" s="67"/>
      <c r="H60" s="67"/>
      <c r="I60" s="67"/>
      <c r="J60" s="68"/>
      <c r="K60" s="28" t="s">
        <v>85</v>
      </c>
      <c r="L60" s="29">
        <v>0</v>
      </c>
      <c r="M60" s="29">
        <v>0</v>
      </c>
      <c r="N60" s="39">
        <f>SUM(N61)</f>
        <v>131724.22</v>
      </c>
      <c r="O60" s="39">
        <f t="shared" ref="O60:Q60" si="27">SUM(O61)</f>
        <v>0</v>
      </c>
      <c r="P60" s="39">
        <f t="shared" si="27"/>
        <v>0</v>
      </c>
      <c r="Q60" s="39">
        <f t="shared" si="27"/>
        <v>0</v>
      </c>
    </row>
    <row r="61" spans="1:17" ht="48.6" customHeight="1" x14ac:dyDescent="0.25">
      <c r="A61" s="9"/>
      <c r="B61" s="66" t="s">
        <v>39</v>
      </c>
      <c r="C61" s="67"/>
      <c r="D61" s="67"/>
      <c r="E61" s="67"/>
      <c r="F61" s="67"/>
      <c r="G61" s="67"/>
      <c r="H61" s="67"/>
      <c r="I61" s="67"/>
      <c r="J61" s="68"/>
      <c r="K61" s="28" t="s">
        <v>87</v>
      </c>
      <c r="L61" s="29">
        <v>0</v>
      </c>
      <c r="M61" s="29">
        <v>0</v>
      </c>
      <c r="N61" s="39">
        <f>SUM(N62)</f>
        <v>131724.22</v>
      </c>
      <c r="O61" s="41">
        <f t="shared" ref="O61:Q61" si="28">SUM(O62)</f>
        <v>0</v>
      </c>
      <c r="P61" s="41">
        <f t="shared" si="28"/>
        <v>0</v>
      </c>
      <c r="Q61" s="41">
        <f t="shared" si="28"/>
        <v>0</v>
      </c>
    </row>
    <row r="62" spans="1:17" ht="30" customHeight="1" x14ac:dyDescent="0.25">
      <c r="A62" s="9"/>
      <c r="B62" s="47" t="s">
        <v>40</v>
      </c>
      <c r="C62" s="48"/>
      <c r="D62" s="48"/>
      <c r="E62" s="48"/>
      <c r="F62" s="48"/>
      <c r="G62" s="48"/>
      <c r="H62" s="48"/>
      <c r="I62" s="48"/>
      <c r="J62" s="49"/>
      <c r="K62" s="28" t="s">
        <v>87</v>
      </c>
      <c r="L62" s="29">
        <v>6</v>
      </c>
      <c r="M62" s="29">
        <v>0</v>
      </c>
      <c r="N62" s="39">
        <f>SUM(N63)</f>
        <v>131724.22</v>
      </c>
      <c r="O62" s="41">
        <f t="shared" ref="O62:Q62" si="29">SUM(O63)</f>
        <v>0</v>
      </c>
      <c r="P62" s="41">
        <f t="shared" si="29"/>
        <v>0</v>
      </c>
      <c r="Q62" s="41">
        <f t="shared" si="29"/>
        <v>0</v>
      </c>
    </row>
    <row r="63" spans="1:17" ht="51.6" customHeight="1" x14ac:dyDescent="0.25">
      <c r="A63" s="9"/>
      <c r="B63" s="60" t="s">
        <v>41</v>
      </c>
      <c r="C63" s="61"/>
      <c r="D63" s="61"/>
      <c r="E63" s="61"/>
      <c r="F63" s="61"/>
      <c r="G63" s="61"/>
      <c r="H63" s="61"/>
      <c r="I63" s="61"/>
      <c r="J63" s="62"/>
      <c r="K63" s="28" t="s">
        <v>87</v>
      </c>
      <c r="L63" s="29">
        <v>6</v>
      </c>
      <c r="M63" s="29">
        <v>3</v>
      </c>
      <c r="N63" s="39">
        <v>131724.22</v>
      </c>
      <c r="O63" s="41">
        <v>0</v>
      </c>
      <c r="P63" s="41"/>
      <c r="Q63" s="41">
        <v>0</v>
      </c>
    </row>
    <row r="64" spans="1:17" ht="71.45" customHeight="1" x14ac:dyDescent="0.25">
      <c r="A64" s="9"/>
      <c r="B64" s="63" t="s">
        <v>88</v>
      </c>
      <c r="C64" s="64"/>
      <c r="D64" s="64"/>
      <c r="E64" s="64"/>
      <c r="F64" s="64"/>
      <c r="G64" s="64"/>
      <c r="H64" s="64"/>
      <c r="I64" s="64"/>
      <c r="J64" s="65"/>
      <c r="K64" s="23" t="s">
        <v>17</v>
      </c>
      <c r="L64" s="24">
        <v>0</v>
      </c>
      <c r="M64" s="24">
        <v>0</v>
      </c>
      <c r="N64" s="38">
        <f>SUM(N65)</f>
        <v>1200000</v>
      </c>
      <c r="O64" s="38">
        <f t="shared" ref="O64:Q65" si="30">SUM(O65)</f>
        <v>900000</v>
      </c>
      <c r="P64" s="38">
        <f t="shared" si="30"/>
        <v>0</v>
      </c>
      <c r="Q64" s="38">
        <f t="shared" si="30"/>
        <v>900000</v>
      </c>
    </row>
    <row r="65" spans="1:17" ht="33.6" customHeight="1" x14ac:dyDescent="0.25">
      <c r="A65" s="9"/>
      <c r="B65" s="66" t="s">
        <v>60</v>
      </c>
      <c r="C65" s="67"/>
      <c r="D65" s="67"/>
      <c r="E65" s="67"/>
      <c r="F65" s="67"/>
      <c r="G65" s="67"/>
      <c r="H65" s="67"/>
      <c r="I65" s="67"/>
      <c r="J65" s="68"/>
      <c r="K65" s="28" t="s">
        <v>89</v>
      </c>
      <c r="L65" s="29">
        <v>0</v>
      </c>
      <c r="M65" s="29">
        <v>0</v>
      </c>
      <c r="N65" s="39">
        <f>SUM(N66)</f>
        <v>1200000</v>
      </c>
      <c r="O65" s="39">
        <f t="shared" si="30"/>
        <v>900000</v>
      </c>
      <c r="P65" s="39">
        <f t="shared" si="30"/>
        <v>0</v>
      </c>
      <c r="Q65" s="39">
        <f t="shared" si="30"/>
        <v>900000</v>
      </c>
    </row>
    <row r="66" spans="1:17" ht="51" customHeight="1" x14ac:dyDescent="0.25">
      <c r="A66" s="9"/>
      <c r="B66" s="66" t="s">
        <v>92</v>
      </c>
      <c r="C66" s="67"/>
      <c r="D66" s="67"/>
      <c r="E66" s="67"/>
      <c r="F66" s="67"/>
      <c r="G66" s="67"/>
      <c r="H66" s="67"/>
      <c r="I66" s="67"/>
      <c r="J66" s="68"/>
      <c r="K66" s="28" t="s">
        <v>90</v>
      </c>
      <c r="L66" s="29">
        <v>0</v>
      </c>
      <c r="M66" s="29">
        <v>0</v>
      </c>
      <c r="N66" s="39">
        <f>SUM(N67)</f>
        <v>1200000</v>
      </c>
      <c r="O66" s="39">
        <f t="shared" ref="O66:Q66" si="31">SUM(O67)</f>
        <v>900000</v>
      </c>
      <c r="P66" s="39">
        <f t="shared" si="31"/>
        <v>0</v>
      </c>
      <c r="Q66" s="39">
        <f t="shared" si="31"/>
        <v>900000</v>
      </c>
    </row>
    <row r="67" spans="1:17" ht="36.6" customHeight="1" x14ac:dyDescent="0.25">
      <c r="A67" s="9"/>
      <c r="B67" s="60" t="s">
        <v>93</v>
      </c>
      <c r="C67" s="61"/>
      <c r="D67" s="61"/>
      <c r="E67" s="61"/>
      <c r="F67" s="61"/>
      <c r="G67" s="61"/>
      <c r="H67" s="61"/>
      <c r="I67" s="61"/>
      <c r="J67" s="62"/>
      <c r="K67" s="28" t="s">
        <v>91</v>
      </c>
      <c r="L67" s="29">
        <v>0</v>
      </c>
      <c r="M67" s="29">
        <v>0</v>
      </c>
      <c r="N67" s="39">
        <f>SUM(N68)</f>
        <v>1200000</v>
      </c>
      <c r="O67" s="39">
        <f t="shared" ref="O67:Q67" si="32">SUM(O68)</f>
        <v>900000</v>
      </c>
      <c r="P67" s="39">
        <f t="shared" si="32"/>
        <v>0</v>
      </c>
      <c r="Q67" s="39">
        <f t="shared" si="32"/>
        <v>900000</v>
      </c>
    </row>
    <row r="68" spans="1:17" ht="46.5" customHeight="1" x14ac:dyDescent="0.25">
      <c r="A68" s="9"/>
      <c r="B68" s="50" t="s">
        <v>7</v>
      </c>
      <c r="C68" s="51"/>
      <c r="D68" s="51"/>
      <c r="E68" s="51"/>
      <c r="F68" s="51"/>
      <c r="G68" s="51"/>
      <c r="H68" s="51"/>
      <c r="I68" s="51"/>
      <c r="J68" s="52"/>
      <c r="K68" s="28" t="s">
        <v>91</v>
      </c>
      <c r="L68" s="29">
        <v>3</v>
      </c>
      <c r="M68" s="29">
        <v>0</v>
      </c>
      <c r="N68" s="39">
        <f>SUM(N69)</f>
        <v>1200000</v>
      </c>
      <c r="O68" s="39">
        <f t="shared" ref="O68:Q68" si="33">SUM(O69)</f>
        <v>900000</v>
      </c>
      <c r="P68" s="39">
        <f t="shared" si="33"/>
        <v>0</v>
      </c>
      <c r="Q68" s="39">
        <f t="shared" si="33"/>
        <v>900000</v>
      </c>
    </row>
    <row r="69" spans="1:17" ht="72" customHeight="1" x14ac:dyDescent="0.25">
      <c r="A69" s="9"/>
      <c r="B69" s="60" t="s">
        <v>94</v>
      </c>
      <c r="C69" s="61"/>
      <c r="D69" s="61"/>
      <c r="E69" s="61"/>
      <c r="F69" s="61"/>
      <c r="G69" s="61"/>
      <c r="H69" s="61"/>
      <c r="I69" s="61"/>
      <c r="J69" s="62"/>
      <c r="K69" s="28" t="s">
        <v>91</v>
      </c>
      <c r="L69" s="29">
        <v>3</v>
      </c>
      <c r="M69" s="29">
        <v>10</v>
      </c>
      <c r="N69" s="39">
        <v>1200000</v>
      </c>
      <c r="O69" s="39">
        <v>900000</v>
      </c>
      <c r="P69" s="39"/>
      <c r="Q69" s="39">
        <v>900000</v>
      </c>
    </row>
    <row r="70" spans="1:17" ht="51" customHeight="1" x14ac:dyDescent="0.25">
      <c r="A70" s="9"/>
      <c r="B70" s="63" t="s">
        <v>34</v>
      </c>
      <c r="C70" s="64"/>
      <c r="D70" s="64"/>
      <c r="E70" s="64"/>
      <c r="F70" s="64"/>
      <c r="G70" s="64"/>
      <c r="H70" s="64"/>
      <c r="I70" s="64"/>
      <c r="J70" s="65"/>
      <c r="K70" s="28" t="s">
        <v>19</v>
      </c>
      <c r="L70" s="29"/>
      <c r="M70" s="29"/>
      <c r="N70" s="38">
        <f>SUM(N71+N79)</f>
        <v>2786939.94</v>
      </c>
      <c r="O70" s="38">
        <f t="shared" ref="O70:Q70" si="34">SUM(O71+O79)</f>
        <v>5000000</v>
      </c>
      <c r="P70" s="38">
        <f t="shared" si="34"/>
        <v>0</v>
      </c>
      <c r="Q70" s="38">
        <f t="shared" si="34"/>
        <v>5000000</v>
      </c>
    </row>
    <row r="71" spans="1:17" ht="24.6" customHeight="1" x14ac:dyDescent="0.25">
      <c r="A71" s="9"/>
      <c r="B71" s="53" t="s">
        <v>84</v>
      </c>
      <c r="C71" s="53"/>
      <c r="D71" s="53"/>
      <c r="E71" s="53"/>
      <c r="F71" s="53"/>
      <c r="G71" s="53"/>
      <c r="H71" s="53"/>
      <c r="I71" s="53"/>
      <c r="J71" s="53"/>
      <c r="K71" s="28" t="s">
        <v>111</v>
      </c>
      <c r="L71" s="29">
        <v>0</v>
      </c>
      <c r="M71" s="29">
        <v>0</v>
      </c>
      <c r="N71" s="39">
        <f>SUM(N72)</f>
        <v>758974.69000000006</v>
      </c>
      <c r="O71" s="39">
        <f t="shared" ref="O71:Q71" si="35">SUM(O72)</f>
        <v>298283.15000000002</v>
      </c>
      <c r="P71" s="39">
        <f t="shared" si="35"/>
        <v>0</v>
      </c>
      <c r="Q71" s="39">
        <f t="shared" si="35"/>
        <v>286392.63</v>
      </c>
    </row>
    <row r="72" spans="1:17" ht="50.45" customHeight="1" x14ac:dyDescent="0.25">
      <c r="A72" s="9"/>
      <c r="B72" s="53" t="s">
        <v>113</v>
      </c>
      <c r="C72" s="53"/>
      <c r="D72" s="53"/>
      <c r="E72" s="53"/>
      <c r="F72" s="53"/>
      <c r="G72" s="53"/>
      <c r="H72" s="53"/>
      <c r="I72" s="53"/>
      <c r="J72" s="53"/>
      <c r="K72" s="28" t="s">
        <v>112</v>
      </c>
      <c r="L72" s="29">
        <v>0</v>
      </c>
      <c r="M72" s="29">
        <v>0</v>
      </c>
      <c r="N72" s="39">
        <f>SUM(N73+N76)</f>
        <v>758974.69000000006</v>
      </c>
      <c r="O72" s="39">
        <f t="shared" ref="O72:Q72" si="36">SUM(O73+O76)</f>
        <v>298283.15000000002</v>
      </c>
      <c r="P72" s="39">
        <f t="shared" si="36"/>
        <v>0</v>
      </c>
      <c r="Q72" s="39">
        <f t="shared" si="36"/>
        <v>286392.63</v>
      </c>
    </row>
    <row r="73" spans="1:17" ht="37.9" customHeight="1" x14ac:dyDescent="0.25">
      <c r="A73" s="9"/>
      <c r="B73" s="53" t="s">
        <v>114</v>
      </c>
      <c r="C73" s="53"/>
      <c r="D73" s="53"/>
      <c r="E73" s="53"/>
      <c r="F73" s="53"/>
      <c r="G73" s="53"/>
      <c r="H73" s="53"/>
      <c r="I73" s="53"/>
      <c r="J73" s="53"/>
      <c r="K73" s="28" t="s">
        <v>115</v>
      </c>
      <c r="L73" s="29">
        <v>0</v>
      </c>
      <c r="M73" s="29">
        <v>0</v>
      </c>
      <c r="N73" s="39">
        <f>SUM(N74)</f>
        <v>187962.38</v>
      </c>
      <c r="O73" s="39">
        <f t="shared" ref="O73:Q74" si="37">SUM(O74)</f>
        <v>298283.15000000002</v>
      </c>
      <c r="P73" s="39">
        <f t="shared" si="37"/>
        <v>0</v>
      </c>
      <c r="Q73" s="39">
        <f t="shared" si="37"/>
        <v>286392.63</v>
      </c>
    </row>
    <row r="74" spans="1:17" ht="34.5" customHeight="1" x14ac:dyDescent="0.25">
      <c r="A74" s="9"/>
      <c r="B74" s="69" t="s">
        <v>10</v>
      </c>
      <c r="C74" s="70"/>
      <c r="D74" s="70"/>
      <c r="E74" s="70"/>
      <c r="F74" s="70"/>
      <c r="G74" s="70"/>
      <c r="H74" s="70"/>
      <c r="I74" s="70"/>
      <c r="J74" s="71"/>
      <c r="K74" s="28" t="s">
        <v>115</v>
      </c>
      <c r="L74" s="29">
        <v>5</v>
      </c>
      <c r="M74" s="29">
        <v>0</v>
      </c>
      <c r="N74" s="39">
        <f>SUM(N75)</f>
        <v>187962.38</v>
      </c>
      <c r="O74" s="39">
        <f t="shared" si="37"/>
        <v>298283.15000000002</v>
      </c>
      <c r="P74" s="39">
        <f t="shared" si="37"/>
        <v>0</v>
      </c>
      <c r="Q74" s="39">
        <f t="shared" si="37"/>
        <v>286392.63</v>
      </c>
    </row>
    <row r="75" spans="1:17" ht="19.5" customHeight="1" x14ac:dyDescent="0.25">
      <c r="A75" s="9"/>
      <c r="B75" s="69" t="s">
        <v>20</v>
      </c>
      <c r="C75" s="70"/>
      <c r="D75" s="70"/>
      <c r="E75" s="70"/>
      <c r="F75" s="70"/>
      <c r="G75" s="70"/>
      <c r="H75" s="70"/>
      <c r="I75" s="70"/>
      <c r="J75" s="71"/>
      <c r="K75" s="28" t="s">
        <v>115</v>
      </c>
      <c r="L75" s="29">
        <v>5</v>
      </c>
      <c r="M75" s="29">
        <v>3</v>
      </c>
      <c r="N75" s="39">
        <v>187962.38</v>
      </c>
      <c r="O75" s="39">
        <v>298283.15000000002</v>
      </c>
      <c r="P75" s="39"/>
      <c r="Q75" s="39">
        <v>286392.63</v>
      </c>
    </row>
    <row r="76" spans="1:17" ht="146.44999999999999" customHeight="1" x14ac:dyDescent="0.25">
      <c r="A76" s="9"/>
      <c r="B76" s="53" t="s">
        <v>117</v>
      </c>
      <c r="C76" s="53"/>
      <c r="D76" s="53"/>
      <c r="E76" s="53"/>
      <c r="F76" s="53"/>
      <c r="G76" s="53"/>
      <c r="H76" s="53"/>
      <c r="I76" s="53"/>
      <c r="J76" s="53"/>
      <c r="K76" s="28" t="s">
        <v>116</v>
      </c>
      <c r="L76" s="29">
        <v>0</v>
      </c>
      <c r="M76" s="29">
        <v>0</v>
      </c>
      <c r="N76" s="39">
        <f>SUM(N77)</f>
        <v>571012.31000000006</v>
      </c>
      <c r="O76" s="41">
        <f t="shared" ref="O76:Q77" si="38">SUM(O77)</f>
        <v>0</v>
      </c>
      <c r="P76" s="41">
        <f t="shared" si="38"/>
        <v>0</v>
      </c>
      <c r="Q76" s="41">
        <f t="shared" si="38"/>
        <v>0</v>
      </c>
    </row>
    <row r="77" spans="1:17" ht="34.5" customHeight="1" x14ac:dyDescent="0.25">
      <c r="A77" s="9"/>
      <c r="B77" s="69" t="s">
        <v>10</v>
      </c>
      <c r="C77" s="70"/>
      <c r="D77" s="70"/>
      <c r="E77" s="70"/>
      <c r="F77" s="70"/>
      <c r="G77" s="70"/>
      <c r="H77" s="70"/>
      <c r="I77" s="70"/>
      <c r="J77" s="71"/>
      <c r="K77" s="28" t="s">
        <v>116</v>
      </c>
      <c r="L77" s="29">
        <v>5</v>
      </c>
      <c r="M77" s="29">
        <v>0</v>
      </c>
      <c r="N77" s="39">
        <f>SUM(N78)</f>
        <v>571012.31000000006</v>
      </c>
      <c r="O77" s="41">
        <f t="shared" si="38"/>
        <v>0</v>
      </c>
      <c r="P77" s="41">
        <f t="shared" si="38"/>
        <v>0</v>
      </c>
      <c r="Q77" s="41">
        <f t="shared" si="38"/>
        <v>0</v>
      </c>
    </row>
    <row r="78" spans="1:17" ht="19.5" customHeight="1" x14ac:dyDescent="0.25">
      <c r="A78" s="9"/>
      <c r="B78" s="69" t="s">
        <v>20</v>
      </c>
      <c r="C78" s="70"/>
      <c r="D78" s="70"/>
      <c r="E78" s="70"/>
      <c r="F78" s="70"/>
      <c r="G78" s="70"/>
      <c r="H78" s="70"/>
      <c r="I78" s="70"/>
      <c r="J78" s="71"/>
      <c r="K78" s="28" t="s">
        <v>116</v>
      </c>
      <c r="L78" s="29">
        <v>5</v>
      </c>
      <c r="M78" s="29">
        <v>3</v>
      </c>
      <c r="N78" s="39">
        <v>571012.31000000006</v>
      </c>
      <c r="O78" s="41">
        <v>0</v>
      </c>
      <c r="P78" s="41"/>
      <c r="Q78" s="41">
        <v>0</v>
      </c>
    </row>
    <row r="79" spans="1:17" ht="31.9" customHeight="1" x14ac:dyDescent="0.25">
      <c r="A79" s="9"/>
      <c r="B79" s="53" t="s">
        <v>60</v>
      </c>
      <c r="C79" s="53"/>
      <c r="D79" s="53"/>
      <c r="E79" s="53"/>
      <c r="F79" s="53"/>
      <c r="G79" s="53"/>
      <c r="H79" s="53"/>
      <c r="I79" s="53"/>
      <c r="J79" s="53"/>
      <c r="K79" s="28" t="s">
        <v>95</v>
      </c>
      <c r="L79" s="29">
        <v>0</v>
      </c>
      <c r="M79" s="29">
        <v>0</v>
      </c>
      <c r="N79" s="39">
        <f>SUM(N80)</f>
        <v>2027965.25</v>
      </c>
      <c r="O79" s="39">
        <f t="shared" ref="O79:Q82" si="39">SUM(O80)</f>
        <v>4701716.8499999996</v>
      </c>
      <c r="P79" s="39">
        <f t="shared" si="39"/>
        <v>0</v>
      </c>
      <c r="Q79" s="39">
        <f t="shared" si="39"/>
        <v>4713607.37</v>
      </c>
    </row>
    <row r="80" spans="1:17" ht="78" customHeight="1" x14ac:dyDescent="0.25">
      <c r="A80" s="9"/>
      <c r="B80" s="53" t="s">
        <v>97</v>
      </c>
      <c r="C80" s="53"/>
      <c r="D80" s="53"/>
      <c r="E80" s="53"/>
      <c r="F80" s="53"/>
      <c r="G80" s="53"/>
      <c r="H80" s="53"/>
      <c r="I80" s="53"/>
      <c r="J80" s="53"/>
      <c r="K80" s="28" t="s">
        <v>96</v>
      </c>
      <c r="L80" s="29">
        <v>0</v>
      </c>
      <c r="M80" s="29">
        <v>0</v>
      </c>
      <c r="N80" s="39">
        <f>SUM(N81)</f>
        <v>2027965.25</v>
      </c>
      <c r="O80" s="39">
        <f t="shared" si="39"/>
        <v>4701716.8499999996</v>
      </c>
      <c r="P80" s="39">
        <f t="shared" si="39"/>
        <v>0</v>
      </c>
      <c r="Q80" s="39">
        <f t="shared" si="39"/>
        <v>4713607.37</v>
      </c>
    </row>
    <row r="81" spans="1:17" ht="55.9" customHeight="1" x14ac:dyDescent="0.25">
      <c r="A81" s="9"/>
      <c r="B81" s="53" t="s">
        <v>99</v>
      </c>
      <c r="C81" s="53"/>
      <c r="D81" s="53"/>
      <c r="E81" s="53"/>
      <c r="F81" s="53"/>
      <c r="G81" s="53"/>
      <c r="H81" s="53"/>
      <c r="I81" s="53"/>
      <c r="J81" s="53"/>
      <c r="K81" s="28" t="s">
        <v>98</v>
      </c>
      <c r="L81" s="29">
        <v>0</v>
      </c>
      <c r="M81" s="29">
        <v>0</v>
      </c>
      <c r="N81" s="39">
        <f>SUM(N82)</f>
        <v>2027965.25</v>
      </c>
      <c r="O81" s="39">
        <f t="shared" si="39"/>
        <v>4701716.8499999996</v>
      </c>
      <c r="P81" s="39">
        <f t="shared" si="39"/>
        <v>0</v>
      </c>
      <c r="Q81" s="39">
        <f t="shared" si="39"/>
        <v>4713607.37</v>
      </c>
    </row>
    <row r="82" spans="1:17" ht="34.5" customHeight="1" x14ac:dyDescent="0.25">
      <c r="A82" s="9"/>
      <c r="B82" s="69" t="s">
        <v>10</v>
      </c>
      <c r="C82" s="70"/>
      <c r="D82" s="70"/>
      <c r="E82" s="70"/>
      <c r="F82" s="70"/>
      <c r="G82" s="70"/>
      <c r="H82" s="70"/>
      <c r="I82" s="70"/>
      <c r="J82" s="71"/>
      <c r="K82" s="28" t="s">
        <v>98</v>
      </c>
      <c r="L82" s="29">
        <v>5</v>
      </c>
      <c r="M82" s="29">
        <v>0</v>
      </c>
      <c r="N82" s="39">
        <f>SUM(N83)</f>
        <v>2027965.25</v>
      </c>
      <c r="O82" s="39">
        <f t="shared" si="39"/>
        <v>4701716.8499999996</v>
      </c>
      <c r="P82" s="39">
        <f t="shared" si="39"/>
        <v>0</v>
      </c>
      <c r="Q82" s="39">
        <f t="shared" si="39"/>
        <v>4713607.37</v>
      </c>
    </row>
    <row r="83" spans="1:17" ht="19.5" customHeight="1" x14ac:dyDescent="0.25">
      <c r="A83" s="9"/>
      <c r="B83" s="69" t="s">
        <v>20</v>
      </c>
      <c r="C83" s="70"/>
      <c r="D83" s="70"/>
      <c r="E83" s="70"/>
      <c r="F83" s="70"/>
      <c r="G83" s="70"/>
      <c r="H83" s="70"/>
      <c r="I83" s="70"/>
      <c r="J83" s="71"/>
      <c r="K83" s="28" t="s">
        <v>98</v>
      </c>
      <c r="L83" s="29">
        <v>5</v>
      </c>
      <c r="M83" s="29">
        <v>3</v>
      </c>
      <c r="N83" s="39">
        <v>2027965.25</v>
      </c>
      <c r="O83" s="39">
        <v>4701716.8499999996</v>
      </c>
      <c r="P83" s="39"/>
      <c r="Q83" s="39">
        <v>4713607.37</v>
      </c>
    </row>
    <row r="84" spans="1:17" ht="117" customHeight="1" x14ac:dyDescent="0.25">
      <c r="A84" s="9"/>
      <c r="B84" s="63" t="s">
        <v>42</v>
      </c>
      <c r="C84" s="64"/>
      <c r="D84" s="64"/>
      <c r="E84" s="64"/>
      <c r="F84" s="64"/>
      <c r="G84" s="64"/>
      <c r="H84" s="64"/>
      <c r="I84" s="64"/>
      <c r="J84" s="65"/>
      <c r="K84" s="28" t="s">
        <v>43</v>
      </c>
      <c r="L84" s="29"/>
      <c r="M84" s="29"/>
      <c r="N84" s="38">
        <f>SUM(N85)</f>
        <v>48000</v>
      </c>
      <c r="O84" s="38">
        <f t="shared" ref="O84:Q84" si="40">SUM(O85)</f>
        <v>48000</v>
      </c>
      <c r="P84" s="38">
        <f t="shared" si="40"/>
        <v>48000</v>
      </c>
      <c r="Q84" s="38">
        <f t="shared" si="40"/>
        <v>48000</v>
      </c>
    </row>
    <row r="85" spans="1:17" ht="36.6" customHeight="1" x14ac:dyDescent="0.25">
      <c r="A85" s="9"/>
      <c r="B85" s="53" t="s">
        <v>60</v>
      </c>
      <c r="C85" s="53"/>
      <c r="D85" s="53"/>
      <c r="E85" s="53"/>
      <c r="F85" s="53"/>
      <c r="G85" s="53"/>
      <c r="H85" s="53"/>
      <c r="I85" s="53"/>
      <c r="J85" s="53"/>
      <c r="K85" s="28" t="s">
        <v>100</v>
      </c>
      <c r="L85" s="29">
        <v>0</v>
      </c>
      <c r="M85" s="29">
        <v>0</v>
      </c>
      <c r="N85" s="39">
        <f>SUM(N86)</f>
        <v>48000</v>
      </c>
      <c r="O85" s="39">
        <f t="shared" ref="O85:Q88" si="41">SUM(O86)</f>
        <v>48000</v>
      </c>
      <c r="P85" s="39">
        <f t="shared" si="41"/>
        <v>48000</v>
      </c>
      <c r="Q85" s="39">
        <f t="shared" si="41"/>
        <v>48000</v>
      </c>
    </row>
    <row r="86" spans="1:17" ht="110.45" customHeight="1" x14ac:dyDescent="0.25">
      <c r="A86" s="9"/>
      <c r="B86" s="53" t="s">
        <v>102</v>
      </c>
      <c r="C86" s="53"/>
      <c r="D86" s="53"/>
      <c r="E86" s="53"/>
      <c r="F86" s="53"/>
      <c r="G86" s="53"/>
      <c r="H86" s="53"/>
      <c r="I86" s="53"/>
      <c r="J86" s="53"/>
      <c r="K86" s="28" t="s">
        <v>101</v>
      </c>
      <c r="L86" s="29">
        <v>0</v>
      </c>
      <c r="M86" s="29">
        <v>0</v>
      </c>
      <c r="N86" s="39">
        <f>SUM(N87)</f>
        <v>48000</v>
      </c>
      <c r="O86" s="39">
        <f t="shared" si="41"/>
        <v>48000</v>
      </c>
      <c r="P86" s="39">
        <f t="shared" si="41"/>
        <v>48000</v>
      </c>
      <c r="Q86" s="39">
        <f t="shared" si="41"/>
        <v>48000</v>
      </c>
    </row>
    <row r="87" spans="1:17" ht="63" customHeight="1" x14ac:dyDescent="0.25">
      <c r="A87" s="9"/>
      <c r="B87" s="53" t="s">
        <v>48</v>
      </c>
      <c r="C87" s="53"/>
      <c r="D87" s="53"/>
      <c r="E87" s="53"/>
      <c r="F87" s="53"/>
      <c r="G87" s="53"/>
      <c r="H87" s="53"/>
      <c r="I87" s="53"/>
      <c r="J87" s="53"/>
      <c r="K87" s="28" t="s">
        <v>103</v>
      </c>
      <c r="L87" s="29">
        <v>0</v>
      </c>
      <c r="M87" s="29">
        <v>0</v>
      </c>
      <c r="N87" s="39">
        <f>SUM(N88)</f>
        <v>48000</v>
      </c>
      <c r="O87" s="39">
        <f t="shared" si="41"/>
        <v>48000</v>
      </c>
      <c r="P87" s="39">
        <f t="shared" si="41"/>
        <v>48000</v>
      </c>
      <c r="Q87" s="39">
        <f t="shared" si="41"/>
        <v>48000</v>
      </c>
    </row>
    <row r="88" spans="1:17" ht="34.5" customHeight="1" x14ac:dyDescent="0.25">
      <c r="A88" s="9"/>
      <c r="B88" s="72" t="s">
        <v>23</v>
      </c>
      <c r="C88" s="70"/>
      <c r="D88" s="70"/>
      <c r="E88" s="70"/>
      <c r="F88" s="70"/>
      <c r="G88" s="70"/>
      <c r="H88" s="70"/>
      <c r="I88" s="70"/>
      <c r="J88" s="71"/>
      <c r="K88" s="28" t="s">
        <v>103</v>
      </c>
      <c r="L88" s="29">
        <v>1</v>
      </c>
      <c r="M88" s="29">
        <v>0</v>
      </c>
      <c r="N88" s="39">
        <f>SUM(N89)</f>
        <v>48000</v>
      </c>
      <c r="O88" s="39">
        <f t="shared" si="41"/>
        <v>48000</v>
      </c>
      <c r="P88" s="39">
        <f t="shared" si="41"/>
        <v>48000</v>
      </c>
      <c r="Q88" s="39">
        <f t="shared" si="41"/>
        <v>48000</v>
      </c>
    </row>
    <row r="89" spans="1:17" ht="33.6" customHeight="1" x14ac:dyDescent="0.25">
      <c r="A89" s="9"/>
      <c r="B89" s="69" t="s">
        <v>24</v>
      </c>
      <c r="C89" s="70"/>
      <c r="D89" s="70"/>
      <c r="E89" s="70"/>
      <c r="F89" s="70"/>
      <c r="G89" s="70"/>
      <c r="H89" s="70"/>
      <c r="I89" s="70"/>
      <c r="J89" s="71"/>
      <c r="K89" s="28" t="s">
        <v>103</v>
      </c>
      <c r="L89" s="29">
        <v>1</v>
      </c>
      <c r="M89" s="29">
        <v>13</v>
      </c>
      <c r="N89" s="39">
        <v>48000</v>
      </c>
      <c r="O89" s="39">
        <v>48000</v>
      </c>
      <c r="P89" s="39">
        <v>48000</v>
      </c>
      <c r="Q89" s="39">
        <v>48000</v>
      </c>
    </row>
    <row r="90" spans="1:17" ht="79.150000000000006" customHeight="1" x14ac:dyDescent="0.25">
      <c r="A90" s="9"/>
      <c r="B90" s="63" t="s">
        <v>50</v>
      </c>
      <c r="C90" s="64"/>
      <c r="D90" s="64"/>
      <c r="E90" s="64"/>
      <c r="F90" s="64"/>
      <c r="G90" s="64"/>
      <c r="H90" s="64"/>
      <c r="I90" s="64"/>
      <c r="J90" s="65"/>
      <c r="K90" s="28" t="s">
        <v>49</v>
      </c>
      <c r="L90" s="29"/>
      <c r="M90" s="29"/>
      <c r="N90" s="38">
        <f>SUM(N91)</f>
        <v>2168456</v>
      </c>
      <c r="O90" s="38">
        <f t="shared" ref="O90:Q91" si="42">SUM(O91)</f>
        <v>150000</v>
      </c>
      <c r="P90" s="38">
        <f t="shared" si="42"/>
        <v>150000</v>
      </c>
      <c r="Q90" s="38">
        <f t="shared" si="42"/>
        <v>150000</v>
      </c>
    </row>
    <row r="91" spans="1:17" ht="30.6" customHeight="1" x14ac:dyDescent="0.25">
      <c r="A91" s="9"/>
      <c r="B91" s="53" t="s">
        <v>104</v>
      </c>
      <c r="C91" s="53"/>
      <c r="D91" s="53"/>
      <c r="E91" s="53"/>
      <c r="F91" s="53"/>
      <c r="G91" s="53"/>
      <c r="H91" s="53"/>
      <c r="I91" s="53"/>
      <c r="J91" s="53"/>
      <c r="K91" s="28" t="s">
        <v>51</v>
      </c>
      <c r="L91" s="29">
        <v>0</v>
      </c>
      <c r="M91" s="29">
        <v>0</v>
      </c>
      <c r="N91" s="39">
        <f>SUM(N92)</f>
        <v>2168456</v>
      </c>
      <c r="O91" s="39">
        <f t="shared" si="42"/>
        <v>150000</v>
      </c>
      <c r="P91" s="39">
        <f t="shared" si="42"/>
        <v>150000</v>
      </c>
      <c r="Q91" s="39">
        <f t="shared" si="42"/>
        <v>150000</v>
      </c>
    </row>
    <row r="92" spans="1:17" ht="45.6" customHeight="1" x14ac:dyDescent="0.25">
      <c r="A92" s="9"/>
      <c r="B92" s="53" t="s">
        <v>106</v>
      </c>
      <c r="C92" s="53"/>
      <c r="D92" s="53"/>
      <c r="E92" s="53"/>
      <c r="F92" s="53"/>
      <c r="G92" s="53"/>
      <c r="H92" s="53"/>
      <c r="I92" s="53"/>
      <c r="J92" s="53"/>
      <c r="K92" s="28" t="s">
        <v>105</v>
      </c>
      <c r="L92" s="29">
        <v>0</v>
      </c>
      <c r="M92" s="29">
        <v>0</v>
      </c>
      <c r="N92" s="39">
        <f>SUM(N93+N96)</f>
        <v>2168456</v>
      </c>
      <c r="O92" s="39">
        <f t="shared" ref="O92:Q92" si="43">SUM(O93+O96)</f>
        <v>150000</v>
      </c>
      <c r="P92" s="39">
        <f t="shared" si="43"/>
        <v>150000</v>
      </c>
      <c r="Q92" s="39">
        <f t="shared" si="43"/>
        <v>150000</v>
      </c>
    </row>
    <row r="93" spans="1:17" ht="33" customHeight="1" x14ac:dyDescent="0.25">
      <c r="A93" s="9"/>
      <c r="B93" s="53" t="s">
        <v>32</v>
      </c>
      <c r="C93" s="53"/>
      <c r="D93" s="53"/>
      <c r="E93" s="53"/>
      <c r="F93" s="53"/>
      <c r="G93" s="53"/>
      <c r="H93" s="53"/>
      <c r="I93" s="53"/>
      <c r="J93" s="53"/>
      <c r="K93" s="28" t="s">
        <v>52</v>
      </c>
      <c r="L93" s="29">
        <v>0</v>
      </c>
      <c r="M93" s="29">
        <v>0</v>
      </c>
      <c r="N93" s="39">
        <f>SUM(N94)</f>
        <v>2000000</v>
      </c>
      <c r="O93" s="41">
        <f t="shared" ref="O93:Q94" si="44">SUM(O94)</f>
        <v>0</v>
      </c>
      <c r="P93" s="41">
        <f t="shared" si="44"/>
        <v>0</v>
      </c>
      <c r="Q93" s="41">
        <f t="shared" si="44"/>
        <v>0</v>
      </c>
    </row>
    <row r="94" spans="1:17" ht="48" customHeight="1" x14ac:dyDescent="0.25">
      <c r="A94" s="9"/>
      <c r="B94" s="72" t="s">
        <v>10</v>
      </c>
      <c r="C94" s="70"/>
      <c r="D94" s="70"/>
      <c r="E94" s="70"/>
      <c r="F94" s="70"/>
      <c r="G94" s="70"/>
      <c r="H94" s="70"/>
      <c r="I94" s="70"/>
      <c r="J94" s="71"/>
      <c r="K94" s="28" t="s">
        <v>52</v>
      </c>
      <c r="L94" s="29">
        <v>5</v>
      </c>
      <c r="M94" s="29">
        <v>0</v>
      </c>
      <c r="N94" s="39">
        <f>SUM(N95)</f>
        <v>2000000</v>
      </c>
      <c r="O94" s="41">
        <f t="shared" si="44"/>
        <v>0</v>
      </c>
      <c r="P94" s="41">
        <f t="shared" si="44"/>
        <v>0</v>
      </c>
      <c r="Q94" s="41">
        <f t="shared" si="44"/>
        <v>0</v>
      </c>
    </row>
    <row r="95" spans="1:17" ht="18" customHeight="1" x14ac:dyDescent="0.25">
      <c r="A95" s="9"/>
      <c r="B95" s="69" t="s">
        <v>8</v>
      </c>
      <c r="C95" s="70"/>
      <c r="D95" s="70"/>
      <c r="E95" s="70"/>
      <c r="F95" s="70"/>
      <c r="G95" s="70"/>
      <c r="H95" s="70"/>
      <c r="I95" s="70"/>
      <c r="J95" s="71"/>
      <c r="K95" s="28" t="s">
        <v>52</v>
      </c>
      <c r="L95" s="29">
        <v>5</v>
      </c>
      <c r="M95" s="29">
        <v>1</v>
      </c>
      <c r="N95" s="39">
        <v>2000000</v>
      </c>
      <c r="O95" s="41">
        <v>0</v>
      </c>
      <c r="P95" s="41"/>
      <c r="Q95" s="41">
        <v>0</v>
      </c>
    </row>
    <row r="96" spans="1:17" ht="39" customHeight="1" x14ac:dyDescent="0.25">
      <c r="A96" s="9"/>
      <c r="B96" s="53" t="s">
        <v>18</v>
      </c>
      <c r="C96" s="53"/>
      <c r="D96" s="53"/>
      <c r="E96" s="53"/>
      <c r="F96" s="53"/>
      <c r="G96" s="53"/>
      <c r="H96" s="53"/>
      <c r="I96" s="53"/>
      <c r="J96" s="53"/>
      <c r="K96" s="28" t="s">
        <v>107</v>
      </c>
      <c r="L96" s="29">
        <v>0</v>
      </c>
      <c r="M96" s="29">
        <v>0</v>
      </c>
      <c r="N96" s="39">
        <f>SUM(N97)</f>
        <v>168456</v>
      </c>
      <c r="O96" s="39">
        <f t="shared" ref="O96:Q97" si="45">SUM(O97)</f>
        <v>150000</v>
      </c>
      <c r="P96" s="39">
        <f t="shared" si="45"/>
        <v>150000</v>
      </c>
      <c r="Q96" s="39">
        <f t="shared" si="45"/>
        <v>150000</v>
      </c>
    </row>
    <row r="97" spans="1:17" ht="48" customHeight="1" x14ac:dyDescent="0.25">
      <c r="A97" s="9"/>
      <c r="B97" s="72" t="s">
        <v>10</v>
      </c>
      <c r="C97" s="70"/>
      <c r="D97" s="70"/>
      <c r="E97" s="70"/>
      <c r="F97" s="70"/>
      <c r="G97" s="70"/>
      <c r="H97" s="70"/>
      <c r="I97" s="70"/>
      <c r="J97" s="71"/>
      <c r="K97" s="28" t="s">
        <v>107</v>
      </c>
      <c r="L97" s="29">
        <v>5</v>
      </c>
      <c r="M97" s="29">
        <v>0</v>
      </c>
      <c r="N97" s="39">
        <f>SUM(N98)</f>
        <v>168456</v>
      </c>
      <c r="O97" s="39">
        <f t="shared" si="45"/>
        <v>150000</v>
      </c>
      <c r="P97" s="39">
        <f t="shared" si="45"/>
        <v>150000</v>
      </c>
      <c r="Q97" s="39">
        <f t="shared" si="45"/>
        <v>150000</v>
      </c>
    </row>
    <row r="98" spans="1:17" ht="23.45" customHeight="1" x14ac:dyDescent="0.25">
      <c r="A98" s="9"/>
      <c r="B98" s="69" t="s">
        <v>8</v>
      </c>
      <c r="C98" s="70"/>
      <c r="D98" s="70"/>
      <c r="E98" s="70"/>
      <c r="F98" s="70"/>
      <c r="G98" s="70"/>
      <c r="H98" s="70"/>
      <c r="I98" s="70"/>
      <c r="J98" s="71"/>
      <c r="K98" s="28" t="s">
        <v>107</v>
      </c>
      <c r="L98" s="29">
        <v>5</v>
      </c>
      <c r="M98" s="29">
        <v>1</v>
      </c>
      <c r="N98" s="39">
        <v>168456</v>
      </c>
      <c r="O98" s="39">
        <v>150000</v>
      </c>
      <c r="P98" s="39">
        <v>150000</v>
      </c>
      <c r="Q98" s="39">
        <v>150000</v>
      </c>
    </row>
    <row r="99" spans="1:17" ht="24" customHeight="1" x14ac:dyDescent="0.25">
      <c r="A99" s="9"/>
      <c r="B99" s="85" t="s">
        <v>9</v>
      </c>
      <c r="C99" s="86"/>
      <c r="D99" s="86"/>
      <c r="E99" s="86"/>
      <c r="F99" s="86"/>
      <c r="G99" s="86"/>
      <c r="H99" s="86"/>
      <c r="I99" s="86"/>
      <c r="J99" s="87"/>
      <c r="K99" s="23"/>
      <c r="L99" s="24"/>
      <c r="M99" s="24"/>
      <c r="N99" s="38">
        <f>SUM(N14+N29+N37+N58+N70+N64+N84+N90)</f>
        <v>59166662.709999993</v>
      </c>
      <c r="O99" s="38">
        <f>SUM(O14+O29+O37+O58+O70+O64+O84+O90)</f>
        <v>62715600</v>
      </c>
      <c r="P99" s="38">
        <f>SUM(P14+P29+P37+P58+P70+P64+P84+P90)</f>
        <v>1648000</v>
      </c>
      <c r="Q99" s="38">
        <f>SUM(Q14+Q29+Q37+Q58+Q70+Q64+Q84+Q90)</f>
        <v>64727800</v>
      </c>
    </row>
    <row r="100" spans="1:17" ht="23.4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0"/>
      <c r="Q100" s="10"/>
    </row>
    <row r="101" spans="1:17" ht="12.75" hidden="1" customHeight="1" x14ac:dyDescent="0.25">
      <c r="A101" s="81" t="s">
        <v>1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31"/>
      <c r="L101" s="9"/>
      <c r="M101" s="9"/>
      <c r="N101" s="31"/>
      <c r="O101" s="9"/>
      <c r="P101" s="10"/>
      <c r="Q101" s="10"/>
    </row>
    <row r="102" spans="1:17" ht="30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32"/>
      <c r="K102" s="82"/>
      <c r="L102" s="82"/>
      <c r="M102" s="42"/>
      <c r="N102" s="43"/>
      <c r="O102" s="33"/>
      <c r="P102" s="10"/>
      <c r="Q102" s="10"/>
    </row>
    <row r="103" spans="1:17" ht="1.9" customHeight="1" x14ac:dyDescent="0.25">
      <c r="A103" s="9"/>
      <c r="B103" s="84"/>
      <c r="C103" s="84"/>
      <c r="D103" s="84"/>
      <c r="E103" s="84"/>
      <c r="F103" s="84"/>
      <c r="G103" s="84"/>
      <c r="H103" s="84"/>
      <c r="I103" s="84"/>
      <c r="J103" s="84"/>
      <c r="K103" s="34"/>
      <c r="L103" s="9"/>
      <c r="M103" s="33"/>
      <c r="N103" s="33"/>
      <c r="O103" s="33"/>
      <c r="P103" s="10"/>
      <c r="Q103" s="10"/>
    </row>
    <row r="104" spans="1:17" ht="13.15" customHeight="1" x14ac:dyDescent="0.25">
      <c r="A104" s="35"/>
      <c r="B104" s="36"/>
      <c r="C104" s="36"/>
      <c r="D104" s="36"/>
      <c r="E104" s="36"/>
      <c r="F104" s="36"/>
      <c r="G104" s="36"/>
      <c r="H104" s="36"/>
      <c r="I104" s="36"/>
      <c r="J104" s="83"/>
      <c r="K104" s="83"/>
      <c r="L104" s="36"/>
      <c r="M104" s="36"/>
      <c r="N104" s="36"/>
      <c r="O104" s="14"/>
      <c r="P104" s="16"/>
      <c r="Q104" s="16"/>
    </row>
    <row r="105" spans="1:17" ht="13.15" customHeight="1" x14ac:dyDescent="0.25">
      <c r="A105" s="3"/>
      <c r="B105" s="3"/>
      <c r="C105" s="3"/>
      <c r="D105" s="3"/>
      <c r="E105" s="3"/>
      <c r="F105" s="2"/>
      <c r="G105" s="2"/>
      <c r="H105" s="2"/>
      <c r="I105" s="2"/>
      <c r="J105" s="79"/>
      <c r="K105" s="80"/>
      <c r="L105" s="80"/>
      <c r="M105" s="80"/>
      <c r="N105" s="80"/>
      <c r="O105" s="80"/>
      <c r="P105" s="80"/>
      <c r="Q105" s="80"/>
    </row>
    <row r="106" spans="1:17" ht="13.1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2"/>
      <c r="L106" s="2"/>
      <c r="M106" s="2"/>
      <c r="N106" s="2"/>
      <c r="O106" s="2"/>
    </row>
    <row r="107" spans="1:17" ht="13.15" customHeight="1" x14ac:dyDescent="0.2">
      <c r="A107" s="2" t="s">
        <v>0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</sheetData>
  <mergeCells count="101">
    <mergeCell ref="B73:J73"/>
    <mergeCell ref="B74:J74"/>
    <mergeCell ref="B75:J75"/>
    <mergeCell ref="B90:J90"/>
    <mergeCell ref="B86:J86"/>
    <mergeCell ref="B87:J87"/>
    <mergeCell ref="B88:J88"/>
    <mergeCell ref="B89:J89"/>
    <mergeCell ref="B26:J26"/>
    <mergeCell ref="J105:Q105"/>
    <mergeCell ref="A101:J101"/>
    <mergeCell ref="K102:L102"/>
    <mergeCell ref="J104:K104"/>
    <mergeCell ref="B103:J103"/>
    <mergeCell ref="B85:J85"/>
    <mergeCell ref="B84:J84"/>
    <mergeCell ref="B69:J69"/>
    <mergeCell ref="B99:J99"/>
    <mergeCell ref="B70:J70"/>
    <mergeCell ref="B78:J78"/>
    <mergeCell ref="B77:J77"/>
    <mergeCell ref="B79:J79"/>
    <mergeCell ref="B80:J80"/>
    <mergeCell ref="B91:J91"/>
    <mergeCell ref="B81:J81"/>
    <mergeCell ref="B82:J82"/>
    <mergeCell ref="B83:J83"/>
    <mergeCell ref="L1:Q1"/>
    <mergeCell ref="B56:J56"/>
    <mergeCell ref="B38:J38"/>
    <mergeCell ref="B31:J31"/>
    <mergeCell ref="B32:J32"/>
    <mergeCell ref="B14:J14"/>
    <mergeCell ref="L4:Q4"/>
    <mergeCell ref="J10:O10"/>
    <mergeCell ref="B13:J13"/>
    <mergeCell ref="B19:J19"/>
    <mergeCell ref="B15:J15"/>
    <mergeCell ref="B18:J18"/>
    <mergeCell ref="B29:J29"/>
    <mergeCell ref="B30:J30"/>
    <mergeCell ref="L3:Q3"/>
    <mergeCell ref="B43:J43"/>
    <mergeCell ref="L5:Q5"/>
    <mergeCell ref="L6:Q6"/>
    <mergeCell ref="L7:Q7"/>
    <mergeCell ref="L8:Q8"/>
    <mergeCell ref="B16:J16"/>
    <mergeCell ref="B58:J58"/>
    <mergeCell ref="B63:J63"/>
    <mergeCell ref="B62:J62"/>
    <mergeCell ref="B57:J57"/>
    <mergeCell ref="B60:J60"/>
    <mergeCell ref="B61:J61"/>
    <mergeCell ref="B59:J59"/>
    <mergeCell ref="B44:J44"/>
    <mergeCell ref="B98:J98"/>
    <mergeCell ref="B96:J96"/>
    <mergeCell ref="B97:J97"/>
    <mergeCell ref="B64:J64"/>
    <mergeCell ref="B65:J65"/>
    <mergeCell ref="B66:J66"/>
    <mergeCell ref="B68:J68"/>
    <mergeCell ref="B67:J67"/>
    <mergeCell ref="B72:J72"/>
    <mergeCell ref="B93:J93"/>
    <mergeCell ref="B71:J71"/>
    <mergeCell ref="B76:J76"/>
    <mergeCell ref="B94:J94"/>
    <mergeCell ref="B95:J95"/>
    <mergeCell ref="B45:J45"/>
    <mergeCell ref="B92:J92"/>
    <mergeCell ref="B55:J55"/>
    <mergeCell ref="B46:J46"/>
    <mergeCell ref="B50:J50"/>
    <mergeCell ref="B51:J51"/>
    <mergeCell ref="B52:J52"/>
    <mergeCell ref="B53:J53"/>
    <mergeCell ref="B54:J54"/>
    <mergeCell ref="B48:J48"/>
    <mergeCell ref="B49:J49"/>
    <mergeCell ref="B23:J23"/>
    <mergeCell ref="B24:J24"/>
    <mergeCell ref="B25:J25"/>
    <mergeCell ref="B47:J47"/>
    <mergeCell ref="L2:Q2"/>
    <mergeCell ref="B39:J39"/>
    <mergeCell ref="B40:J40"/>
    <mergeCell ref="B41:J41"/>
    <mergeCell ref="B42:J42"/>
    <mergeCell ref="B27:J27"/>
    <mergeCell ref="B28:J28"/>
    <mergeCell ref="B17:J17"/>
    <mergeCell ref="B20:J20"/>
    <mergeCell ref="B21:J21"/>
    <mergeCell ref="B22:J22"/>
    <mergeCell ref="B37:J37"/>
    <mergeCell ref="B33:J33"/>
    <mergeCell ref="B34:J34"/>
    <mergeCell ref="B35:J35"/>
    <mergeCell ref="B36:J36"/>
  </mergeCells>
  <pageMargins left="0.59055118110236227" right="0.39370078740157483" top="0.74803149606299213" bottom="0.39370078740157483" header="0.51181102362204722" footer="0.23622047244094491"/>
  <pageSetup paperSize="9" scale="85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2025-2027</vt:lpstr>
      <vt:lpstr>'МП 2025-2027'!Заголовки_для_печати</vt:lpstr>
      <vt:lpstr>'МП 2025-2027'!Область_печати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ТерещенкоТА</dc:creator>
  <cp:lastModifiedBy>Веснина Ирина Сергеевна</cp:lastModifiedBy>
  <cp:lastPrinted>2020-11-11T08:05:20Z</cp:lastPrinted>
  <dcterms:created xsi:type="dcterms:W3CDTF">2015-09-21T11:50:50Z</dcterms:created>
  <dcterms:modified xsi:type="dcterms:W3CDTF">2025-06-30T09:26:41Z</dcterms:modified>
</cp:coreProperties>
</file>