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4-2026" sheetId="3" r:id="rId1"/>
  </sheets>
  <definedNames>
    <definedName name="_xlnm.Print_Titles" localSheetId="0">'МП 2024-2026'!$13:$13</definedName>
    <definedName name="_xlnm.Print_Area" localSheetId="0">'МП 2024-2026'!$A$1:$Q$86</definedName>
  </definedNames>
  <calcPr calcId="125725"/>
</workbook>
</file>

<file path=xl/calcChain.xml><?xml version="1.0" encoding="utf-8"?>
<calcChain xmlns="http://schemas.openxmlformats.org/spreadsheetml/2006/main">
  <c r="O25" i="3"/>
  <c r="P25"/>
  <c r="Q25"/>
  <c r="N25"/>
  <c r="Q31"/>
  <c r="P31"/>
  <c r="O31"/>
  <c r="N31"/>
  <c r="Q76"/>
  <c r="P76"/>
  <c r="O76"/>
  <c r="N76"/>
  <c r="O78"/>
  <c r="P78"/>
  <c r="Q78"/>
  <c r="O80"/>
  <c r="P80"/>
  <c r="Q80"/>
  <c r="N80"/>
  <c r="N78"/>
  <c r="Q74"/>
  <c r="P74"/>
  <c r="O74"/>
  <c r="O73" s="1"/>
  <c r="O72" s="1"/>
  <c r="N74"/>
  <c r="N73" s="1"/>
  <c r="Q73"/>
  <c r="Q72" s="1"/>
  <c r="P73"/>
  <c r="O29"/>
  <c r="P29"/>
  <c r="Q29"/>
  <c r="N29"/>
  <c r="Q64"/>
  <c r="P64"/>
  <c r="O64"/>
  <c r="N64"/>
  <c r="N63" s="1"/>
  <c r="N62" s="1"/>
  <c r="Q63"/>
  <c r="Q62" s="1"/>
  <c r="P63"/>
  <c r="P62" s="1"/>
  <c r="O63"/>
  <c r="O62" s="1"/>
  <c r="Q70"/>
  <c r="Q69" s="1"/>
  <c r="Q68" s="1"/>
  <c r="P70"/>
  <c r="P69" s="1"/>
  <c r="P68" s="1"/>
  <c r="O70"/>
  <c r="N70"/>
  <c r="N69" s="1"/>
  <c r="N68" s="1"/>
  <c r="O69"/>
  <c r="O68" s="1"/>
  <c r="Q55"/>
  <c r="Q54" s="1"/>
  <c r="Q53" s="1"/>
  <c r="Q52" s="1"/>
  <c r="P55"/>
  <c r="P54" s="1"/>
  <c r="P53" s="1"/>
  <c r="P52" s="1"/>
  <c r="O55"/>
  <c r="O54" s="1"/>
  <c r="O53" s="1"/>
  <c r="O52" s="1"/>
  <c r="N55"/>
  <c r="N54" s="1"/>
  <c r="N53" s="1"/>
  <c r="N52" s="1"/>
  <c r="Q21"/>
  <c r="Q20" s="1"/>
  <c r="P21"/>
  <c r="P20" s="1"/>
  <c r="O21"/>
  <c r="O20" s="1"/>
  <c r="N21"/>
  <c r="N20" s="1"/>
  <c r="P72" l="1"/>
  <c r="N72"/>
  <c r="P67"/>
  <c r="P66" s="1"/>
  <c r="O67"/>
  <c r="O66" s="1"/>
  <c r="N67"/>
  <c r="N66" s="1"/>
  <c r="Q67"/>
  <c r="Q66" s="1"/>
  <c r="O60" l="1"/>
  <c r="O59" s="1"/>
  <c r="P60"/>
  <c r="P59" s="1"/>
  <c r="Q60"/>
  <c r="Q59" s="1"/>
  <c r="O50"/>
  <c r="O49" s="1"/>
  <c r="O48" s="1"/>
  <c r="O47" s="1"/>
  <c r="P50"/>
  <c r="P49" s="1"/>
  <c r="P48" s="1"/>
  <c r="P47" s="1"/>
  <c r="Q50"/>
  <c r="Q49" s="1"/>
  <c r="Q48" s="1"/>
  <c r="Q47" s="1"/>
  <c r="O45"/>
  <c r="O44" s="1"/>
  <c r="O43" s="1"/>
  <c r="P45"/>
  <c r="P44" s="1"/>
  <c r="P43" s="1"/>
  <c r="Q45"/>
  <c r="Q44" s="1"/>
  <c r="Q43" s="1"/>
  <c r="O41"/>
  <c r="O40" s="1"/>
  <c r="O39" s="1"/>
  <c r="P41"/>
  <c r="P40" s="1"/>
  <c r="P39" s="1"/>
  <c r="Q41"/>
  <c r="Q40" s="1"/>
  <c r="Q39" s="1"/>
  <c r="O37"/>
  <c r="O36" s="1"/>
  <c r="P37"/>
  <c r="Q37"/>
  <c r="Q36" s="1"/>
  <c r="N60"/>
  <c r="N59" s="1"/>
  <c r="N50"/>
  <c r="N49" s="1"/>
  <c r="N48" s="1"/>
  <c r="N47" s="1"/>
  <c r="N45"/>
  <c r="N44" s="1"/>
  <c r="N43" s="1"/>
  <c r="N41"/>
  <c r="N40" s="1"/>
  <c r="N39" s="1"/>
  <c r="N37"/>
  <c r="N36" s="1"/>
  <c r="N35" s="1"/>
  <c r="P36" l="1"/>
  <c r="P35" s="1"/>
  <c r="Q35"/>
  <c r="Q34" s="1"/>
  <c r="Q33" s="1"/>
  <c r="O35"/>
  <c r="O34" s="1"/>
  <c r="O33" s="1"/>
  <c r="Q58"/>
  <c r="Q57" s="1"/>
  <c r="O58"/>
  <c r="O57" s="1"/>
  <c r="P58"/>
  <c r="P57" s="1"/>
  <c r="N58"/>
  <c r="N57" s="1"/>
  <c r="N34"/>
  <c r="N33" s="1"/>
  <c r="O27"/>
  <c r="O26" s="1"/>
  <c r="P27"/>
  <c r="P26" s="1"/>
  <c r="Q27"/>
  <c r="Q26" s="1"/>
  <c r="N27"/>
  <c r="N26" s="1"/>
  <c r="O18"/>
  <c r="O17" s="1"/>
  <c r="P18"/>
  <c r="P17" s="1"/>
  <c r="Q18"/>
  <c r="Q17" s="1"/>
  <c r="P16"/>
  <c r="P15" s="1"/>
  <c r="P14" s="1"/>
  <c r="N18"/>
  <c r="N17" s="1"/>
  <c r="P34" l="1"/>
  <c r="P33" s="1"/>
  <c r="N16"/>
  <c r="N15" s="1"/>
  <c r="N14" s="1"/>
  <c r="Q16"/>
  <c r="Q15" s="1"/>
  <c r="Q14" s="1"/>
  <c r="O16"/>
  <c r="O15" s="1"/>
  <c r="O14" s="1"/>
  <c r="N24"/>
  <c r="N23" s="1"/>
  <c r="Q24"/>
  <c r="Q23" s="1"/>
  <c r="P24"/>
  <c r="P23" s="1"/>
  <c r="O24"/>
  <c r="O23" s="1"/>
  <c r="N82" l="1"/>
  <c r="P82"/>
  <c r="Q82"/>
  <c r="O82"/>
</calcChain>
</file>

<file path=xl/sharedStrings.xml><?xml version="1.0" encoding="utf-8"?>
<sst xmlns="http://schemas.openxmlformats.org/spreadsheetml/2006/main" count="156" uniqueCount="115">
  <si>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</si>
  <si>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</si>
  <si>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</si>
  <si>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</si>
  <si>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</si>
  <si>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</si>
  <si>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</si>
  <si>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</si>
  <si>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</si>
  <si>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</si>
  <si>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</si>
  <si>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</si>
  <si>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</si>
  <si>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</si>
  <si>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</si>
  <si>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</si>
  <si>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</si>
  <si>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</si>
  <si>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</si>
  <si>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</si>
  <si>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</si>
  <si>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</si>
  <si>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</si>
  <si>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</si>
  <si>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</si>
  <si>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</si>
  <si>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</si>
  <si>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</si>
  <si>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</si>
  <si>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</si>
  <si>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</si>
  <si>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</si>
  <si>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</si>
  <si>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</si>
  <si>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</si>
  <si>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</si>
  <si>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</si>
  <si>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</si>
  <si>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</si>
  <si>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</si>
  <si>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</si>
  <si>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</si>
  <si>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</si>
  <si>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</si>
  <si>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</si>
  <si>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</si>
  <si>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</si>
  <si>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</si>
  <si>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</si>
  <si>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</si>
  <si>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</si>
  <si>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</si>
  <si>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</si>
  <si>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</si>
  <si>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Муниципальная программа "Развитие спорта и молодежной политики в муниципальном образовании Кимовский район"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</si>
  <si>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</si>
  <si>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</si>
  <si>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</si>
  <si>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</si>
  <si>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</si>
  <si>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</si>
  <si>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</si>
  <si>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</si>
  <si>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</si>
  <si>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</si>
  <si>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</si>
  <si>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</si>
  <si>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</si>
  <si>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</si>
  <si>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</si>
  <si>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</si>
  <si>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</si>
  <si>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</si>
  <si>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</si>
  <si>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</si>
  <si>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</si>
  <si>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</si>
  <si>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19 0 F2 55550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</si>
  <si>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</si>
  <si>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</si>
  <si>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</si>
  <si>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</si>
  <si>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</si>
  <si>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</si>
  <si>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</si>
  <si>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2024 год</t>
  </si>
  <si>
    <t>Другие вопросы в области национальной безопасности и правоохранительной деятельности</t>
  </si>
  <si>
    <t>20 1 02 26150</t>
  </si>
  <si>
    <t>2025 год</t>
  </si>
  <si>
    <t>Муниципальная программа "Обеспечение качественными услугами ЖКХ населения Кимовского района"</t>
  </si>
  <si>
    <t>19 1 F2 00000</t>
  </si>
  <si>
    <t>Федеральный проект "Формирование комфортной городской среды"</t>
  </si>
  <si>
    <t>19 1 F2 55550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</si>
  <si>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</si>
  <si>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</si>
  <si>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</si>
  <si>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 xml:space="preserve">Комплекс мероприятий по переселению граждан из аварийного жилищного на территории муниципального образования </t>
  </si>
  <si>
    <t>28 2 00 00000</t>
  </si>
  <si>
    <t>28 2 02 00000</t>
  </si>
  <si>
    <t>Основное мероприятие "Ликвидация аварийного жилищного фонда"</t>
  </si>
  <si>
    <t>28 2 02 26900</t>
  </si>
  <si>
    <t>28 4 00 00000</t>
  </si>
  <si>
    <t xml:space="preserve">Комплекс мероприятий по ликвидации аварийного жилищного на территории муниципального образования </t>
  </si>
  <si>
    <t>28 4 02 26780</t>
  </si>
  <si>
    <t>"О бюджете муниципального образования город Кимовск Кимовского района на 2024 год и на плановый период 2025 и 2026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</si>
  <si>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2024 год и на плановый период 2025-2026 годов</t>
  </si>
  <si>
    <t xml:space="preserve">   руб.</t>
  </si>
  <si>
    <t>2026 год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</si>
  <si>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</si>
  <si>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решение Собрания депутатов муниципального образования Кимовский район от 15.12.2023 №7-30 "О бюджете муниципального образования город Кимовск Кимовского района на 2024 год и на плановый период 2025 и 2026 годов"</t>
  </si>
  <si>
    <t>от 15.12.2023 № 7-30</t>
  </si>
  <si>
    <t>05 1 01 S0600</t>
  </si>
  <si>
    <t>Оказание поддержки граждан и их объединений, участвующих в охране общественного порядка</t>
  </si>
  <si>
    <t>Приложение 4</t>
  </si>
  <si>
    <t>от 22.03.2024   № 11-43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</si>
</sst>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000"/>
    <numFmt numFmtId="166" formatCode="#,##0.00_ ;[Red]\-#,##0.00\ 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0" fontId="16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left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protection hidden="1"/>
    </xf>
    <xf numFmtId="165" fontId="18" fillId="0" borderId="2" xfId="1" applyNumberFormat="1" applyFont="1" applyFill="1" applyBorder="1" applyAlignment="1" applyProtection="1">
      <alignment horizontal="center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8" fillId="2" borderId="0" xfId="1" applyNumberFormat="1" applyFont="1" applyFill="1" applyBorder="1" applyAlignment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7" fillId="0" borderId="0" xfId="1" applyFont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0" xfId="2" applyFont="1" applyFill="1" applyBorder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166" fontId="7" fillId="0" borderId="2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protection hidden="1"/>
    </xf>
    <xf numFmtId="166" fontId="8" fillId="2" borderId="2" xfId="1" applyNumberFormat="1" applyFont="1" applyFill="1" applyBorder="1" applyAlignment="1" applyProtection="1">
      <protection hidden="1"/>
    </xf>
    <xf numFmtId="166" fontId="19" fillId="0" borderId="2" xfId="1" applyNumberFormat="1" applyFont="1" applyFill="1" applyBorder="1" applyAlignment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Alignment="1" applyProtection="1">
      <protection hidden="1"/>
    </xf>
    <xf numFmtId="0" fontId="8" fillId="0" borderId="0" xfId="0" applyFont="1" applyAlignment="1">
      <alignment horizontal="center" vertical="top" wrapText="1" shrinkToFit="1"/>
    </xf>
    <xf numFmtId="165" fontId="8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3" xfId="1" applyNumberFormat="1" applyFont="1" applyFill="1" applyBorder="1" applyAlignment="1" applyProtection="1">
      <alignment vertical="top" wrapText="1"/>
      <protection hidden="1"/>
    </xf>
    <xf numFmtId="165" fontId="8" fillId="0" borderId="4" xfId="1" applyNumberFormat="1" applyFont="1" applyFill="1" applyBorder="1" applyAlignment="1" applyProtection="1">
      <alignment vertical="top" wrapText="1"/>
      <protection hidden="1"/>
    </xf>
    <xf numFmtId="165" fontId="8" fillId="0" borderId="2" xfId="1" applyNumberFormat="1" applyFont="1" applyFill="1" applyBorder="1" applyAlignment="1" applyProtection="1">
      <alignment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0" fontId="9" fillId="0" borderId="0" xfId="0" applyFont="1" applyAlignment="1">
      <alignment horizontal="center" vertical="top" wrapText="1" shrinkToFit="1"/>
    </xf>
    <xf numFmtId="0" fontId="20" fillId="0" borderId="0" xfId="0" applyFont="1" applyAlignment="1">
      <alignment horizontal="center" vertical="top" wrapText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165" fontId="8" fillId="0" borderId="3" xfId="1" applyNumberFormat="1" applyFont="1" applyFill="1" applyBorder="1" applyAlignment="1" applyProtection="1">
      <alignment horizontal="left" wrapText="1"/>
      <protection hidden="1"/>
    </xf>
    <xf numFmtId="165" fontId="8" fillId="0" borderId="4" xfId="1" applyNumberFormat="1" applyFont="1" applyFill="1" applyBorder="1" applyAlignment="1" applyProtection="1">
      <alignment horizontal="left" wrapText="1"/>
      <protection hidden="1"/>
    </xf>
    <xf numFmtId="0" fontId="10" fillId="0" borderId="0" xfId="0" applyFont="1" applyAlignment="1">
      <alignment vertical="top" wrapText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0" fontId="1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7" fillId="0" borderId="3" xfId="1" applyNumberFormat="1" applyFont="1" applyFill="1" applyBorder="1" applyAlignment="1" applyProtection="1">
      <alignment horizontal="center" wrapText="1"/>
      <protection hidden="1"/>
    </xf>
    <xf numFmtId="165" fontId="7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NumberFormat="1" applyFont="1" applyFill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90"/>
  <sheetViews>
    <sheetView showGridLines="0" tabSelected="1" workbookViewId="0">
      <selection activeCell="L4" sqref="L4:Q4"/>
    </sheetView>
  </sheetViews>
  <sheetFormatPr defaultColWidth="9.140625" defaultRowHeight="12.75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81" t="s">
        <v>113</v>
      </c>
      <c r="M1" s="82"/>
      <c r="N1" s="82"/>
      <c r="O1" s="82"/>
      <c r="P1" s="82"/>
      <c r="Q1" s="82"/>
    </row>
    <row r="2" spans="1:17" s="4" customFormat="1" ht="45.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60" t="s">
        <v>108</v>
      </c>
      <c r="M2" s="77"/>
      <c r="N2" s="77"/>
      <c r="O2" s="77"/>
      <c r="P2" s="77"/>
      <c r="Q2" s="77"/>
    </row>
    <row r="3" spans="1:17" s="4" customFormat="1" ht="14.4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60" t="s">
        <v>114</v>
      </c>
      <c r="M3" s="61"/>
      <c r="N3" s="61"/>
      <c r="O3" s="61"/>
      <c r="P3" s="61"/>
      <c r="Q3" s="61"/>
    </row>
    <row r="4" spans="1:17" s="4" customFormat="1" ht="117.6" customHeight="1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60" t="s">
        <v>109</v>
      </c>
      <c r="M4" s="83"/>
      <c r="N4" s="83"/>
      <c r="O4" s="83"/>
      <c r="P4" s="83"/>
      <c r="Q4" s="83"/>
    </row>
    <row r="5" spans="1:17" s="4" customFormat="1" ht="39" customHeight="1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81" t="s">
        <v>84</v>
      </c>
      <c r="M5" s="82"/>
      <c r="N5" s="82"/>
      <c r="O5" s="82"/>
      <c r="P5" s="82"/>
      <c r="Q5" s="82"/>
    </row>
    <row r="6" spans="1:17" s="4" customFormat="1" ht="38.450000000000003" customHeight="1">
      <c r="A6" s="6"/>
      <c r="B6" s="6"/>
      <c r="C6" s="6"/>
      <c r="D6" s="6"/>
      <c r="E6" s="6"/>
      <c r="F6" s="6"/>
      <c r="G6" s="6"/>
      <c r="H6" s="6"/>
      <c r="I6" s="6"/>
      <c r="J6" s="6"/>
      <c r="K6" s="8"/>
      <c r="L6" s="60" t="s">
        <v>108</v>
      </c>
      <c r="M6" s="77"/>
      <c r="N6" s="77"/>
      <c r="O6" s="77"/>
      <c r="P6" s="77"/>
      <c r="Q6" s="77"/>
    </row>
    <row r="7" spans="1:17" s="4" customFormat="1" ht="22.1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7"/>
      <c r="L7" s="60" t="s">
        <v>110</v>
      </c>
      <c r="M7" s="61"/>
      <c r="N7" s="61"/>
      <c r="O7" s="61"/>
      <c r="P7" s="61"/>
      <c r="Q7" s="61"/>
    </row>
    <row r="8" spans="1:17" s="4" customFormat="1" ht="57.6" customHeight="1">
      <c r="A8" s="6"/>
      <c r="B8" s="6"/>
      <c r="C8" s="6"/>
      <c r="D8" s="6"/>
      <c r="E8" s="6"/>
      <c r="F8" s="6"/>
      <c r="G8" s="6"/>
      <c r="H8" s="6"/>
      <c r="I8" s="6"/>
      <c r="J8" s="6"/>
      <c r="K8" s="54"/>
      <c r="L8" s="60" t="s">
        <v>104</v>
      </c>
      <c r="M8" s="83"/>
      <c r="N8" s="83"/>
      <c r="O8" s="83"/>
      <c r="P8" s="83"/>
      <c r="Q8" s="83"/>
    </row>
    <row r="9" spans="1:17" s="4" customFormat="1" ht="13.1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9"/>
      <c r="P9" s="10"/>
      <c r="Q9" s="10"/>
    </row>
    <row r="10" spans="1:17" s="4" customFormat="1" ht="146.44999999999999" customHeight="1">
      <c r="A10" s="12"/>
      <c r="B10" s="12"/>
      <c r="C10" s="12"/>
      <c r="D10" s="12"/>
      <c r="E10" s="12"/>
      <c r="F10" s="12"/>
      <c r="G10" s="12"/>
      <c r="H10" s="12"/>
      <c r="I10" s="12"/>
      <c r="J10" s="85" t="s">
        <v>105</v>
      </c>
      <c r="K10" s="86"/>
      <c r="L10" s="86"/>
      <c r="M10" s="86"/>
      <c r="N10" s="86"/>
      <c r="O10" s="86"/>
      <c r="P10" s="10"/>
      <c r="Q10" s="10"/>
    </row>
    <row r="11" spans="1:17" ht="13.1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6"/>
      <c r="O11" s="17"/>
      <c r="P11" s="18"/>
      <c r="Q11" s="18"/>
    </row>
    <row r="12" spans="1:17" ht="13.1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7"/>
      <c r="M12" s="20"/>
      <c r="N12" s="20"/>
      <c r="O12" s="21"/>
      <c r="P12" s="18"/>
      <c r="Q12" s="44" t="s">
        <v>106</v>
      </c>
    </row>
    <row r="13" spans="1:17" ht="53.25" customHeight="1">
      <c r="A13" s="19"/>
      <c r="B13" s="87" t="s">
        <v>3</v>
      </c>
      <c r="C13" s="87"/>
      <c r="D13" s="87"/>
      <c r="E13" s="87"/>
      <c r="F13" s="87"/>
      <c r="G13" s="87"/>
      <c r="H13" s="87"/>
      <c r="I13" s="87"/>
      <c r="J13" s="87"/>
      <c r="K13" s="22" t="s">
        <v>4</v>
      </c>
      <c r="L13" s="22" t="s">
        <v>5</v>
      </c>
      <c r="M13" s="22" t="s">
        <v>6</v>
      </c>
      <c r="N13" s="23" t="s">
        <v>85</v>
      </c>
      <c r="O13" s="23" t="s">
        <v>88</v>
      </c>
      <c r="P13" s="24"/>
      <c r="Q13" s="25" t="s">
        <v>107</v>
      </c>
    </row>
    <row r="14" spans="1:17" ht="73.900000000000006" customHeight="1">
      <c r="A14" s="26"/>
      <c r="B14" s="62" t="s">
        <v>54</v>
      </c>
      <c r="C14" s="63"/>
      <c r="D14" s="63"/>
      <c r="E14" s="63"/>
      <c r="F14" s="63"/>
      <c r="G14" s="63"/>
      <c r="H14" s="63"/>
      <c r="I14" s="63"/>
      <c r="J14" s="64"/>
      <c r="K14" s="27" t="s">
        <v>13</v>
      </c>
      <c r="L14" s="28">
        <v>0</v>
      </c>
      <c r="M14" s="28">
        <v>0</v>
      </c>
      <c r="N14" s="45">
        <f>SUM(N15)</f>
        <v>35552548</v>
      </c>
      <c r="O14" s="45">
        <f t="shared" ref="O14:Q14" si="0">SUM(O15)</f>
        <v>35874525</v>
      </c>
      <c r="P14" s="45">
        <f t="shared" si="0"/>
        <v>0</v>
      </c>
      <c r="Q14" s="45">
        <f t="shared" si="0"/>
        <v>37195839</v>
      </c>
    </row>
    <row r="15" spans="1:17" ht="64.900000000000006" customHeight="1">
      <c r="A15" s="26"/>
      <c r="B15" s="68" t="s">
        <v>12</v>
      </c>
      <c r="C15" s="69"/>
      <c r="D15" s="69"/>
      <c r="E15" s="69"/>
      <c r="F15" s="69"/>
      <c r="G15" s="69"/>
      <c r="H15" s="69"/>
      <c r="I15" s="69"/>
      <c r="J15" s="70"/>
      <c r="K15" s="27" t="s">
        <v>14</v>
      </c>
      <c r="L15" s="33">
        <v>0</v>
      </c>
      <c r="M15" s="33">
        <v>0</v>
      </c>
      <c r="N15" s="45">
        <f>SUM(N16)</f>
        <v>35552548</v>
      </c>
      <c r="O15" s="45">
        <f t="shared" ref="O15:Q21" si="1">SUM(O16)</f>
        <v>35874525</v>
      </c>
      <c r="P15" s="45">
        <f t="shared" si="1"/>
        <v>0</v>
      </c>
      <c r="Q15" s="45">
        <f t="shared" si="1"/>
        <v>37195839</v>
      </c>
    </row>
    <row r="16" spans="1:17" ht="96.75" customHeight="1">
      <c r="A16" s="26"/>
      <c r="B16" s="68" t="s">
        <v>17</v>
      </c>
      <c r="C16" s="69"/>
      <c r="D16" s="69"/>
      <c r="E16" s="69"/>
      <c r="F16" s="69"/>
      <c r="G16" s="69"/>
      <c r="H16" s="69"/>
      <c r="I16" s="69"/>
      <c r="J16" s="70"/>
      <c r="K16" s="32" t="s">
        <v>18</v>
      </c>
      <c r="L16" s="33">
        <v>0</v>
      </c>
      <c r="M16" s="33">
        <v>0</v>
      </c>
      <c r="N16" s="46">
        <f>SUM(N17+N20)</f>
        <v>35552548</v>
      </c>
      <c r="O16" s="46">
        <f t="shared" ref="O16:Q16" si="2">SUM(O17+O20)</f>
        <v>35874525</v>
      </c>
      <c r="P16" s="46">
        <f t="shared" si="2"/>
        <v>0</v>
      </c>
      <c r="Q16" s="46">
        <f t="shared" si="2"/>
        <v>37195839</v>
      </c>
    </row>
    <row r="17" spans="1:17" ht="54" customHeight="1">
      <c r="A17" s="26"/>
      <c r="B17" s="68" t="s">
        <v>19</v>
      </c>
      <c r="C17" s="69"/>
      <c r="D17" s="69"/>
      <c r="E17" s="69"/>
      <c r="F17" s="69"/>
      <c r="G17" s="69"/>
      <c r="H17" s="69"/>
      <c r="I17" s="69"/>
      <c r="J17" s="70"/>
      <c r="K17" s="32" t="s">
        <v>20</v>
      </c>
      <c r="L17" s="33">
        <v>0</v>
      </c>
      <c r="M17" s="33">
        <v>0</v>
      </c>
      <c r="N17" s="46">
        <f>SUM(N18)</f>
        <v>34436548</v>
      </c>
      <c r="O17" s="46">
        <f t="shared" ref="O17:Q17" si="3">SUM(O18)</f>
        <v>34739525</v>
      </c>
      <c r="P17" s="46">
        <f t="shared" si="3"/>
        <v>0</v>
      </c>
      <c r="Q17" s="46">
        <f t="shared" si="3"/>
        <v>36045839</v>
      </c>
    </row>
    <row r="18" spans="1:17" ht="34.9" customHeight="1">
      <c r="A18" s="26"/>
      <c r="B18" s="68" t="s">
        <v>15</v>
      </c>
      <c r="C18" s="69"/>
      <c r="D18" s="69"/>
      <c r="E18" s="69"/>
      <c r="F18" s="69"/>
      <c r="G18" s="69"/>
      <c r="H18" s="69"/>
      <c r="I18" s="69"/>
      <c r="J18" s="70"/>
      <c r="K18" s="32" t="s">
        <v>20</v>
      </c>
      <c r="L18" s="33">
        <v>11</v>
      </c>
      <c r="M18" s="33">
        <v>0</v>
      </c>
      <c r="N18" s="46">
        <f>SUM(N19)</f>
        <v>34436548</v>
      </c>
      <c r="O18" s="46">
        <f t="shared" si="1"/>
        <v>34739525</v>
      </c>
      <c r="P18" s="46">
        <f t="shared" si="1"/>
        <v>0</v>
      </c>
      <c r="Q18" s="46">
        <f t="shared" si="1"/>
        <v>36045839</v>
      </c>
    </row>
    <row r="19" spans="1:17" ht="20.25" customHeight="1">
      <c r="A19" s="26"/>
      <c r="B19" s="68" t="s">
        <v>16</v>
      </c>
      <c r="C19" s="69"/>
      <c r="D19" s="69"/>
      <c r="E19" s="69"/>
      <c r="F19" s="69"/>
      <c r="G19" s="69"/>
      <c r="H19" s="69"/>
      <c r="I19" s="69"/>
      <c r="J19" s="70"/>
      <c r="K19" s="32" t="s">
        <v>20</v>
      </c>
      <c r="L19" s="33">
        <v>11</v>
      </c>
      <c r="M19" s="33">
        <v>1</v>
      </c>
      <c r="N19" s="46">
        <v>34436548</v>
      </c>
      <c r="O19" s="46">
        <v>34739525</v>
      </c>
      <c r="P19" s="46"/>
      <c r="Q19" s="46">
        <v>36045839</v>
      </c>
    </row>
    <row r="20" spans="1:17" ht="54" customHeight="1">
      <c r="A20" s="26"/>
      <c r="B20" s="68" t="s">
        <v>64</v>
      </c>
      <c r="C20" s="69"/>
      <c r="D20" s="69"/>
      <c r="E20" s="69"/>
      <c r="F20" s="69"/>
      <c r="G20" s="69"/>
      <c r="H20" s="69"/>
      <c r="I20" s="69"/>
      <c r="J20" s="70"/>
      <c r="K20" s="32" t="s">
        <v>65</v>
      </c>
      <c r="L20" s="33">
        <v>0</v>
      </c>
      <c r="M20" s="33">
        <v>0</v>
      </c>
      <c r="N20" s="46">
        <f>SUM(N21)</f>
        <v>1116000</v>
      </c>
      <c r="O20" s="46">
        <f t="shared" si="1"/>
        <v>1135000</v>
      </c>
      <c r="P20" s="46">
        <f t="shared" si="1"/>
        <v>0</v>
      </c>
      <c r="Q20" s="46">
        <f t="shared" si="1"/>
        <v>1150000</v>
      </c>
    </row>
    <row r="21" spans="1:17" ht="34.9" customHeight="1">
      <c r="A21" s="26"/>
      <c r="B21" s="68" t="s">
        <v>15</v>
      </c>
      <c r="C21" s="69"/>
      <c r="D21" s="69"/>
      <c r="E21" s="69"/>
      <c r="F21" s="69"/>
      <c r="G21" s="69"/>
      <c r="H21" s="69"/>
      <c r="I21" s="69"/>
      <c r="J21" s="70"/>
      <c r="K21" s="32" t="s">
        <v>65</v>
      </c>
      <c r="L21" s="33">
        <v>11</v>
      </c>
      <c r="M21" s="33">
        <v>0</v>
      </c>
      <c r="N21" s="46">
        <f>SUM(N22)</f>
        <v>1116000</v>
      </c>
      <c r="O21" s="46">
        <f t="shared" si="1"/>
        <v>1135000</v>
      </c>
      <c r="P21" s="46">
        <f t="shared" si="1"/>
        <v>0</v>
      </c>
      <c r="Q21" s="46">
        <f t="shared" si="1"/>
        <v>1150000</v>
      </c>
    </row>
    <row r="22" spans="1:17" ht="20.25" customHeight="1">
      <c r="A22" s="26"/>
      <c r="B22" s="68" t="s">
        <v>63</v>
      </c>
      <c r="C22" s="69"/>
      <c r="D22" s="69"/>
      <c r="E22" s="69"/>
      <c r="F22" s="69"/>
      <c r="G22" s="69"/>
      <c r="H22" s="69"/>
      <c r="I22" s="69"/>
      <c r="J22" s="70"/>
      <c r="K22" s="32" t="s">
        <v>65</v>
      </c>
      <c r="L22" s="33">
        <v>11</v>
      </c>
      <c r="M22" s="33">
        <v>2</v>
      </c>
      <c r="N22" s="46">
        <v>1116000</v>
      </c>
      <c r="O22" s="46">
        <v>1135000</v>
      </c>
      <c r="P22" s="46"/>
      <c r="Q22" s="46">
        <v>1150000</v>
      </c>
    </row>
    <row r="23" spans="1:17" ht="84" customHeight="1">
      <c r="A23" s="26"/>
      <c r="B23" s="62" t="s">
        <v>41</v>
      </c>
      <c r="C23" s="63"/>
      <c r="D23" s="63"/>
      <c r="E23" s="63"/>
      <c r="F23" s="63"/>
      <c r="G23" s="63"/>
      <c r="H23" s="63"/>
      <c r="I23" s="63"/>
      <c r="J23" s="64"/>
      <c r="K23" s="27" t="s">
        <v>21</v>
      </c>
      <c r="L23" s="28">
        <v>0</v>
      </c>
      <c r="M23" s="28">
        <v>0</v>
      </c>
      <c r="N23" s="45">
        <f>SUM(N24)</f>
        <v>350000</v>
      </c>
      <c r="O23" s="45">
        <f t="shared" ref="O23:Q23" si="4">SUM(O24)</f>
        <v>350000</v>
      </c>
      <c r="P23" s="45">
        <f t="shared" si="4"/>
        <v>350000</v>
      </c>
      <c r="Q23" s="45">
        <f t="shared" si="4"/>
        <v>350000</v>
      </c>
    </row>
    <row r="24" spans="1:17" s="5" customFormat="1" ht="50.25" customHeight="1">
      <c r="A24" s="29"/>
      <c r="B24" s="65" t="s">
        <v>7</v>
      </c>
      <c r="C24" s="66"/>
      <c r="D24" s="66"/>
      <c r="E24" s="66"/>
      <c r="F24" s="66"/>
      <c r="G24" s="66"/>
      <c r="H24" s="66"/>
      <c r="I24" s="66"/>
      <c r="J24" s="67"/>
      <c r="K24" s="30" t="s">
        <v>22</v>
      </c>
      <c r="L24" s="31">
        <v>0</v>
      </c>
      <c r="M24" s="31">
        <v>0</v>
      </c>
      <c r="N24" s="47">
        <f>SUM(N25)</f>
        <v>350000</v>
      </c>
      <c r="O24" s="47">
        <f t="shared" ref="O24:Q24" si="5">SUM(O25)</f>
        <v>350000</v>
      </c>
      <c r="P24" s="47">
        <f t="shared" si="5"/>
        <v>350000</v>
      </c>
      <c r="Q24" s="47">
        <f t="shared" si="5"/>
        <v>350000</v>
      </c>
    </row>
    <row r="25" spans="1:17" ht="51.75" customHeight="1">
      <c r="A25" s="26"/>
      <c r="B25" s="71" t="s">
        <v>25</v>
      </c>
      <c r="C25" s="72"/>
      <c r="D25" s="72"/>
      <c r="E25" s="72"/>
      <c r="F25" s="72"/>
      <c r="G25" s="72"/>
      <c r="H25" s="72"/>
      <c r="I25" s="72"/>
      <c r="J25" s="73"/>
      <c r="K25" s="34" t="s">
        <v>24</v>
      </c>
      <c r="L25" s="33">
        <v>0</v>
      </c>
      <c r="M25" s="33">
        <v>0</v>
      </c>
      <c r="N25" s="46">
        <f>SUM(N26+N29+N31)</f>
        <v>350000</v>
      </c>
      <c r="O25" s="46">
        <f t="shared" ref="O25:Q25" si="6">SUM(O26+O29+O31)</f>
        <v>350000</v>
      </c>
      <c r="P25" s="46">
        <f t="shared" si="6"/>
        <v>350000</v>
      </c>
      <c r="Q25" s="46">
        <f t="shared" si="6"/>
        <v>350000</v>
      </c>
    </row>
    <row r="26" spans="1:17" ht="36.6" customHeight="1">
      <c r="A26" s="26"/>
      <c r="B26" s="58" t="s">
        <v>42</v>
      </c>
      <c r="C26" s="58"/>
      <c r="D26" s="58"/>
      <c r="E26" s="58"/>
      <c r="F26" s="58"/>
      <c r="G26" s="58"/>
      <c r="H26" s="58"/>
      <c r="I26" s="58"/>
      <c r="J26" s="58"/>
      <c r="K26" s="34" t="s">
        <v>23</v>
      </c>
      <c r="L26" s="33">
        <v>0</v>
      </c>
      <c r="M26" s="33">
        <v>0</v>
      </c>
      <c r="N26" s="46">
        <f>SUM(N27)</f>
        <v>300000</v>
      </c>
      <c r="O26" s="46">
        <f t="shared" ref="O26:Q26" si="7">SUM(O27)</f>
        <v>300000</v>
      </c>
      <c r="P26" s="46">
        <f t="shared" si="7"/>
        <v>300000</v>
      </c>
      <c r="Q26" s="46">
        <f t="shared" si="7"/>
        <v>300000</v>
      </c>
    </row>
    <row r="27" spans="1:17" ht="66.599999999999994" customHeight="1">
      <c r="A27" s="26"/>
      <c r="B27" s="68" t="s">
        <v>8</v>
      </c>
      <c r="C27" s="69"/>
      <c r="D27" s="69"/>
      <c r="E27" s="69"/>
      <c r="F27" s="69"/>
      <c r="G27" s="69"/>
      <c r="H27" s="69"/>
      <c r="I27" s="69"/>
      <c r="J27" s="70"/>
      <c r="K27" s="34" t="s">
        <v>23</v>
      </c>
      <c r="L27" s="33">
        <v>3</v>
      </c>
      <c r="M27" s="33">
        <v>0</v>
      </c>
      <c r="N27" s="46">
        <f>SUM(N28)</f>
        <v>300000</v>
      </c>
      <c r="O27" s="46">
        <f t="shared" ref="O27:Q27" si="8">SUM(O28)</f>
        <v>300000</v>
      </c>
      <c r="P27" s="46">
        <f t="shared" si="8"/>
        <v>300000</v>
      </c>
      <c r="Q27" s="46">
        <f t="shared" si="8"/>
        <v>300000</v>
      </c>
    </row>
    <row r="28" spans="1:17" ht="72.75" customHeight="1">
      <c r="A28" s="26"/>
      <c r="B28" s="71" t="s">
        <v>66</v>
      </c>
      <c r="C28" s="72"/>
      <c r="D28" s="72"/>
      <c r="E28" s="72"/>
      <c r="F28" s="72"/>
      <c r="G28" s="72"/>
      <c r="H28" s="72"/>
      <c r="I28" s="72"/>
      <c r="J28" s="73"/>
      <c r="K28" s="34" t="s">
        <v>23</v>
      </c>
      <c r="L28" s="33">
        <v>3</v>
      </c>
      <c r="M28" s="33">
        <v>10</v>
      </c>
      <c r="N28" s="46">
        <v>300000</v>
      </c>
      <c r="O28" s="46">
        <v>300000</v>
      </c>
      <c r="P28" s="46">
        <v>300000</v>
      </c>
      <c r="Q28" s="46">
        <v>300000</v>
      </c>
    </row>
    <row r="29" spans="1:17" ht="32.450000000000003" customHeight="1">
      <c r="A29" s="26"/>
      <c r="B29" s="58" t="s">
        <v>46</v>
      </c>
      <c r="C29" s="58"/>
      <c r="D29" s="58"/>
      <c r="E29" s="58"/>
      <c r="F29" s="58"/>
      <c r="G29" s="58"/>
      <c r="H29" s="58"/>
      <c r="I29" s="58"/>
      <c r="J29" s="58"/>
      <c r="K29" s="34" t="s">
        <v>45</v>
      </c>
      <c r="L29" s="33">
        <v>3</v>
      </c>
      <c r="M29" s="33">
        <v>0</v>
      </c>
      <c r="N29" s="46">
        <f>SUM(N30)</f>
        <v>40875.620000000003</v>
      </c>
      <c r="O29" s="46">
        <f t="shared" ref="O29:Q29" si="9">SUM(O30)</f>
        <v>50000</v>
      </c>
      <c r="P29" s="46">
        <f t="shared" si="9"/>
        <v>50000</v>
      </c>
      <c r="Q29" s="46">
        <f t="shared" si="9"/>
        <v>50000</v>
      </c>
    </row>
    <row r="30" spans="1:17" ht="48" customHeight="1">
      <c r="A30" s="26"/>
      <c r="B30" s="58" t="s">
        <v>86</v>
      </c>
      <c r="C30" s="58"/>
      <c r="D30" s="58"/>
      <c r="E30" s="58"/>
      <c r="F30" s="58"/>
      <c r="G30" s="58"/>
      <c r="H30" s="58"/>
      <c r="I30" s="58"/>
      <c r="J30" s="58"/>
      <c r="K30" s="34" t="s">
        <v>45</v>
      </c>
      <c r="L30" s="33">
        <v>3</v>
      </c>
      <c r="M30" s="33">
        <v>14</v>
      </c>
      <c r="N30" s="46">
        <v>40875.620000000003</v>
      </c>
      <c r="O30" s="46">
        <v>50000</v>
      </c>
      <c r="P30" s="46">
        <v>50000</v>
      </c>
      <c r="Q30" s="46">
        <v>50000</v>
      </c>
    </row>
    <row r="31" spans="1:17" ht="52.9" customHeight="1">
      <c r="A31" s="26"/>
      <c r="B31" s="58" t="s">
        <v>112</v>
      </c>
      <c r="C31" s="58"/>
      <c r="D31" s="58"/>
      <c r="E31" s="58"/>
      <c r="F31" s="58"/>
      <c r="G31" s="58"/>
      <c r="H31" s="58"/>
      <c r="I31" s="58"/>
      <c r="J31" s="58"/>
      <c r="K31" s="34" t="s">
        <v>111</v>
      </c>
      <c r="L31" s="33">
        <v>3</v>
      </c>
      <c r="M31" s="33">
        <v>0</v>
      </c>
      <c r="N31" s="46">
        <f>SUM(N32)</f>
        <v>9124.3799999999992</v>
      </c>
      <c r="O31" s="46">
        <f t="shared" ref="O31:Q31" si="10">SUM(O32)</f>
        <v>0</v>
      </c>
      <c r="P31" s="46">
        <f t="shared" si="10"/>
        <v>0</v>
      </c>
      <c r="Q31" s="46">
        <f t="shared" si="10"/>
        <v>0</v>
      </c>
    </row>
    <row r="32" spans="1:17" ht="48" customHeight="1">
      <c r="A32" s="26"/>
      <c r="B32" s="58" t="s">
        <v>86</v>
      </c>
      <c r="C32" s="58"/>
      <c r="D32" s="58"/>
      <c r="E32" s="58"/>
      <c r="F32" s="58"/>
      <c r="G32" s="58"/>
      <c r="H32" s="58"/>
      <c r="I32" s="58"/>
      <c r="J32" s="58"/>
      <c r="K32" s="34" t="s">
        <v>111</v>
      </c>
      <c r="L32" s="33">
        <v>3</v>
      </c>
      <c r="M32" s="33">
        <v>14</v>
      </c>
      <c r="N32" s="46">
        <v>9124.3799999999992</v>
      </c>
      <c r="O32" s="46">
        <v>0</v>
      </c>
      <c r="P32" s="46"/>
      <c r="Q32" s="46">
        <v>0</v>
      </c>
    </row>
    <row r="33" spans="1:17" ht="72" customHeight="1">
      <c r="A33" s="26"/>
      <c r="B33" s="78" t="s">
        <v>89</v>
      </c>
      <c r="C33" s="79"/>
      <c r="D33" s="79"/>
      <c r="E33" s="79"/>
      <c r="F33" s="79"/>
      <c r="G33" s="79"/>
      <c r="H33" s="79"/>
      <c r="I33" s="79"/>
      <c r="J33" s="80"/>
      <c r="K33" s="51" t="s">
        <v>26</v>
      </c>
      <c r="L33" s="52">
        <v>0</v>
      </c>
      <c r="M33" s="52">
        <v>0</v>
      </c>
      <c r="N33" s="53">
        <f>SUM(N34)</f>
        <v>6439906</v>
      </c>
      <c r="O33" s="53">
        <f t="shared" ref="O33:Q33" si="11">SUM(O34)</f>
        <v>10700000</v>
      </c>
      <c r="P33" s="53">
        <f t="shared" si="11"/>
        <v>10700000</v>
      </c>
      <c r="Q33" s="53">
        <f t="shared" si="11"/>
        <v>10700000</v>
      </c>
    </row>
    <row r="34" spans="1:17" ht="82.9" customHeight="1">
      <c r="A34" s="26"/>
      <c r="B34" s="58" t="s">
        <v>67</v>
      </c>
      <c r="C34" s="58"/>
      <c r="D34" s="58"/>
      <c r="E34" s="58"/>
      <c r="F34" s="58"/>
      <c r="G34" s="58"/>
      <c r="H34" s="58"/>
      <c r="I34" s="58"/>
      <c r="J34" s="58"/>
      <c r="K34" s="32" t="s">
        <v>47</v>
      </c>
      <c r="L34" s="33">
        <v>0</v>
      </c>
      <c r="M34" s="33">
        <v>0</v>
      </c>
      <c r="N34" s="46">
        <f>SUM(N35+N39+N43)</f>
        <v>6439906</v>
      </c>
      <c r="O34" s="46">
        <f>SUM(O35+O39+O43)</f>
        <v>10700000</v>
      </c>
      <c r="P34" s="46">
        <f>SUM(P35+P39+P43)</f>
        <v>10700000</v>
      </c>
      <c r="Q34" s="46">
        <f>SUM(Q35+Q39+Q43)</f>
        <v>10700000</v>
      </c>
    </row>
    <row r="35" spans="1:17" ht="51.6" customHeight="1">
      <c r="A35" s="26"/>
      <c r="B35" s="58" t="s">
        <v>32</v>
      </c>
      <c r="C35" s="58"/>
      <c r="D35" s="58"/>
      <c r="E35" s="58"/>
      <c r="F35" s="58"/>
      <c r="G35" s="58"/>
      <c r="H35" s="58"/>
      <c r="I35" s="58"/>
      <c r="J35" s="58"/>
      <c r="K35" s="32" t="s">
        <v>49</v>
      </c>
      <c r="L35" s="33">
        <v>0</v>
      </c>
      <c r="M35" s="33">
        <v>0</v>
      </c>
      <c r="N35" s="46">
        <f>SUM(N36)</f>
        <v>3100000</v>
      </c>
      <c r="O35" s="46">
        <f t="shared" ref="O35:Q35" si="12">SUM(O36)</f>
        <v>4600000</v>
      </c>
      <c r="P35" s="46">
        <f t="shared" si="12"/>
        <v>4600000</v>
      </c>
      <c r="Q35" s="46">
        <f t="shared" si="12"/>
        <v>4600000</v>
      </c>
    </row>
    <row r="36" spans="1:17" ht="31.9" customHeight="1">
      <c r="A36" s="26"/>
      <c r="B36" s="58" t="s">
        <v>57</v>
      </c>
      <c r="C36" s="58"/>
      <c r="D36" s="58"/>
      <c r="E36" s="58"/>
      <c r="F36" s="58"/>
      <c r="G36" s="58"/>
      <c r="H36" s="58"/>
      <c r="I36" s="58"/>
      <c r="J36" s="58"/>
      <c r="K36" s="32" t="s">
        <v>50</v>
      </c>
      <c r="L36" s="33">
        <v>0</v>
      </c>
      <c r="M36" s="33">
        <v>0</v>
      </c>
      <c r="N36" s="46">
        <f>SUM(N37)</f>
        <v>3100000</v>
      </c>
      <c r="O36" s="46">
        <f t="shared" ref="O36:Q36" si="13">SUM(O37)</f>
        <v>4600000</v>
      </c>
      <c r="P36" s="46">
        <f t="shared" si="13"/>
        <v>4600000</v>
      </c>
      <c r="Q36" s="46">
        <f t="shared" si="13"/>
        <v>4600000</v>
      </c>
    </row>
    <row r="37" spans="1:17" ht="36.75" customHeight="1">
      <c r="A37" s="26"/>
      <c r="B37" s="84" t="s">
        <v>11</v>
      </c>
      <c r="C37" s="84"/>
      <c r="D37" s="84"/>
      <c r="E37" s="84"/>
      <c r="F37" s="84"/>
      <c r="G37" s="84"/>
      <c r="H37" s="84"/>
      <c r="I37" s="84"/>
      <c r="J37" s="84"/>
      <c r="K37" s="32" t="s">
        <v>50</v>
      </c>
      <c r="L37" s="33">
        <v>5</v>
      </c>
      <c r="M37" s="33">
        <v>0</v>
      </c>
      <c r="N37" s="46">
        <f>SUM(N38)</f>
        <v>3100000</v>
      </c>
      <c r="O37" s="46">
        <f t="shared" ref="O37:Q37" si="14">SUM(O38)</f>
        <v>4600000</v>
      </c>
      <c r="P37" s="46">
        <f t="shared" si="14"/>
        <v>4600000</v>
      </c>
      <c r="Q37" s="46">
        <f t="shared" si="14"/>
        <v>4600000</v>
      </c>
    </row>
    <row r="38" spans="1:17" ht="18.75" customHeight="1">
      <c r="A38" s="26"/>
      <c r="B38" s="58" t="s">
        <v>2</v>
      </c>
      <c r="C38" s="58"/>
      <c r="D38" s="58"/>
      <c r="E38" s="58"/>
      <c r="F38" s="58"/>
      <c r="G38" s="58"/>
      <c r="H38" s="58"/>
      <c r="I38" s="58"/>
      <c r="J38" s="58"/>
      <c r="K38" s="32" t="s">
        <v>50</v>
      </c>
      <c r="L38" s="33">
        <v>5</v>
      </c>
      <c r="M38" s="33">
        <v>2</v>
      </c>
      <c r="N38" s="46">
        <v>3100000</v>
      </c>
      <c r="O38" s="46">
        <v>4600000</v>
      </c>
      <c r="P38" s="46">
        <v>4600000</v>
      </c>
      <c r="Q38" s="46">
        <v>4600000</v>
      </c>
    </row>
    <row r="39" spans="1:17" ht="50.45" customHeight="1">
      <c r="A39" s="26"/>
      <c r="B39" s="58" t="s">
        <v>33</v>
      </c>
      <c r="C39" s="58"/>
      <c r="D39" s="58"/>
      <c r="E39" s="58"/>
      <c r="F39" s="58"/>
      <c r="G39" s="58"/>
      <c r="H39" s="58"/>
      <c r="I39" s="58"/>
      <c r="J39" s="58"/>
      <c r="K39" s="32" t="s">
        <v>51</v>
      </c>
      <c r="L39" s="33">
        <v>0</v>
      </c>
      <c r="M39" s="33">
        <v>0</v>
      </c>
      <c r="N39" s="46">
        <f>SUM(N40)</f>
        <v>2339906</v>
      </c>
      <c r="O39" s="46">
        <f t="shared" ref="O39:Q39" si="15">SUM(O40)</f>
        <v>5100000</v>
      </c>
      <c r="P39" s="46">
        <f t="shared" si="15"/>
        <v>5100000</v>
      </c>
      <c r="Q39" s="46">
        <f t="shared" si="15"/>
        <v>5100000</v>
      </c>
    </row>
    <row r="40" spans="1:17" ht="39" customHeight="1">
      <c r="A40" s="26"/>
      <c r="B40" s="58" t="s">
        <v>58</v>
      </c>
      <c r="C40" s="58"/>
      <c r="D40" s="58"/>
      <c r="E40" s="58"/>
      <c r="F40" s="58"/>
      <c r="G40" s="58"/>
      <c r="H40" s="58"/>
      <c r="I40" s="58"/>
      <c r="J40" s="58"/>
      <c r="K40" s="32" t="s">
        <v>52</v>
      </c>
      <c r="L40" s="33">
        <v>0</v>
      </c>
      <c r="M40" s="33">
        <v>0</v>
      </c>
      <c r="N40" s="46">
        <f>SUM(N41)</f>
        <v>2339906</v>
      </c>
      <c r="O40" s="46">
        <f t="shared" ref="O40:Q40" si="16">SUM(O41)</f>
        <v>5100000</v>
      </c>
      <c r="P40" s="46">
        <f t="shared" si="16"/>
        <v>5100000</v>
      </c>
      <c r="Q40" s="46">
        <f t="shared" si="16"/>
        <v>5100000</v>
      </c>
    </row>
    <row r="41" spans="1:17" ht="36.75" customHeight="1">
      <c r="A41" s="26"/>
      <c r="B41" s="84" t="s">
        <v>11</v>
      </c>
      <c r="C41" s="84"/>
      <c r="D41" s="84"/>
      <c r="E41" s="84"/>
      <c r="F41" s="84"/>
      <c r="G41" s="84"/>
      <c r="H41" s="84"/>
      <c r="I41" s="84"/>
      <c r="J41" s="84"/>
      <c r="K41" s="32" t="s">
        <v>52</v>
      </c>
      <c r="L41" s="33">
        <v>5</v>
      </c>
      <c r="M41" s="33">
        <v>0</v>
      </c>
      <c r="N41" s="46">
        <f>SUM(N42)</f>
        <v>2339906</v>
      </c>
      <c r="O41" s="46">
        <f t="shared" ref="O41:Q41" si="17">SUM(O42)</f>
        <v>5100000</v>
      </c>
      <c r="P41" s="46">
        <f t="shared" si="17"/>
        <v>5100000</v>
      </c>
      <c r="Q41" s="46">
        <f t="shared" si="17"/>
        <v>5100000</v>
      </c>
    </row>
    <row r="42" spans="1:17" ht="18.75" customHeight="1">
      <c r="A42" s="26"/>
      <c r="B42" s="58" t="s">
        <v>2</v>
      </c>
      <c r="C42" s="58"/>
      <c r="D42" s="58"/>
      <c r="E42" s="58"/>
      <c r="F42" s="58"/>
      <c r="G42" s="58"/>
      <c r="H42" s="58"/>
      <c r="I42" s="58"/>
      <c r="J42" s="58"/>
      <c r="K42" s="32" t="s">
        <v>52</v>
      </c>
      <c r="L42" s="33">
        <v>5</v>
      </c>
      <c r="M42" s="33">
        <v>2</v>
      </c>
      <c r="N42" s="46">
        <v>2339906</v>
      </c>
      <c r="O42" s="46">
        <v>5100000</v>
      </c>
      <c r="P42" s="46">
        <v>5100000</v>
      </c>
      <c r="Q42" s="46">
        <v>5100000</v>
      </c>
    </row>
    <row r="43" spans="1:17" ht="74.45" customHeight="1">
      <c r="A43" s="26"/>
      <c r="B43" s="58" t="s">
        <v>34</v>
      </c>
      <c r="C43" s="58"/>
      <c r="D43" s="58"/>
      <c r="E43" s="58"/>
      <c r="F43" s="58"/>
      <c r="G43" s="58"/>
      <c r="H43" s="58"/>
      <c r="I43" s="58"/>
      <c r="J43" s="58"/>
      <c r="K43" s="32" t="s">
        <v>48</v>
      </c>
      <c r="L43" s="33">
        <v>0</v>
      </c>
      <c r="M43" s="33">
        <v>0</v>
      </c>
      <c r="N43" s="46">
        <f>SUM(N44)</f>
        <v>1000000</v>
      </c>
      <c r="O43" s="46">
        <f t="shared" ref="O43:Q43" si="18">SUM(O44)</f>
        <v>1000000</v>
      </c>
      <c r="P43" s="46">
        <f t="shared" si="18"/>
        <v>1000000</v>
      </c>
      <c r="Q43" s="46">
        <f t="shared" si="18"/>
        <v>1000000</v>
      </c>
    </row>
    <row r="44" spans="1:17" ht="36.6" customHeight="1">
      <c r="A44" s="26"/>
      <c r="B44" s="58" t="s">
        <v>56</v>
      </c>
      <c r="C44" s="58"/>
      <c r="D44" s="58"/>
      <c r="E44" s="58"/>
      <c r="F44" s="58"/>
      <c r="G44" s="58"/>
      <c r="H44" s="58"/>
      <c r="I44" s="58"/>
      <c r="J44" s="58"/>
      <c r="K44" s="32" t="s">
        <v>53</v>
      </c>
      <c r="L44" s="33">
        <v>5</v>
      </c>
      <c r="M44" s="33">
        <v>3</v>
      </c>
      <c r="N44" s="46">
        <f>SUM(N45)</f>
        <v>1000000</v>
      </c>
      <c r="O44" s="46">
        <f t="shared" ref="O44:Q44" si="19">SUM(O45)</f>
        <v>1000000</v>
      </c>
      <c r="P44" s="46">
        <f t="shared" si="19"/>
        <v>1000000</v>
      </c>
      <c r="Q44" s="46">
        <f t="shared" si="19"/>
        <v>1000000</v>
      </c>
    </row>
    <row r="45" spans="1:17" ht="36" customHeight="1">
      <c r="A45" s="26"/>
      <c r="B45" s="84" t="s">
        <v>11</v>
      </c>
      <c r="C45" s="84"/>
      <c r="D45" s="84"/>
      <c r="E45" s="84"/>
      <c r="F45" s="84"/>
      <c r="G45" s="84"/>
      <c r="H45" s="84"/>
      <c r="I45" s="84"/>
      <c r="J45" s="84"/>
      <c r="K45" s="32" t="s">
        <v>53</v>
      </c>
      <c r="L45" s="33">
        <v>5</v>
      </c>
      <c r="M45" s="33">
        <v>0</v>
      </c>
      <c r="N45" s="46">
        <f>SUM(N46)</f>
        <v>1000000</v>
      </c>
      <c r="O45" s="46">
        <f t="shared" ref="O45:Q45" si="20">SUM(O46)</f>
        <v>1000000</v>
      </c>
      <c r="P45" s="46">
        <f t="shared" si="20"/>
        <v>1000000</v>
      </c>
      <c r="Q45" s="46">
        <f t="shared" si="20"/>
        <v>1000000</v>
      </c>
    </row>
    <row r="46" spans="1:17" ht="18.75" customHeight="1">
      <c r="A46" s="26"/>
      <c r="B46" s="58" t="s">
        <v>37</v>
      </c>
      <c r="C46" s="58"/>
      <c r="D46" s="58"/>
      <c r="E46" s="58"/>
      <c r="F46" s="58"/>
      <c r="G46" s="58"/>
      <c r="H46" s="58"/>
      <c r="I46" s="58"/>
      <c r="J46" s="58"/>
      <c r="K46" s="32" t="s">
        <v>53</v>
      </c>
      <c r="L46" s="33">
        <v>5</v>
      </c>
      <c r="M46" s="33">
        <v>3</v>
      </c>
      <c r="N46" s="46">
        <v>1000000</v>
      </c>
      <c r="O46" s="46">
        <v>1000000</v>
      </c>
      <c r="P46" s="46">
        <v>1000000</v>
      </c>
      <c r="Q46" s="46">
        <v>1000000</v>
      </c>
    </row>
    <row r="47" spans="1:17" ht="71.45" customHeight="1">
      <c r="A47" s="26"/>
      <c r="B47" s="62" t="s">
        <v>68</v>
      </c>
      <c r="C47" s="63"/>
      <c r="D47" s="63"/>
      <c r="E47" s="63"/>
      <c r="F47" s="63"/>
      <c r="G47" s="63"/>
      <c r="H47" s="63"/>
      <c r="I47" s="63"/>
      <c r="J47" s="64"/>
      <c r="K47" s="27" t="s">
        <v>69</v>
      </c>
      <c r="L47" s="28">
        <v>0</v>
      </c>
      <c r="M47" s="28">
        <v>0</v>
      </c>
      <c r="N47" s="45">
        <f>SUM(N48)</f>
        <v>160354.35</v>
      </c>
      <c r="O47" s="45">
        <f t="shared" ref="O47:Q48" si="21">SUM(O48)</f>
        <v>160354.35</v>
      </c>
      <c r="P47" s="45">
        <f t="shared" si="21"/>
        <v>160354.35</v>
      </c>
      <c r="Q47" s="45">
        <f t="shared" si="21"/>
        <v>160354.35</v>
      </c>
    </row>
    <row r="48" spans="1:17" ht="66" customHeight="1">
      <c r="A48" s="26"/>
      <c r="B48" s="65" t="s">
        <v>70</v>
      </c>
      <c r="C48" s="66"/>
      <c r="D48" s="66"/>
      <c r="E48" s="66"/>
      <c r="F48" s="66"/>
      <c r="G48" s="66"/>
      <c r="H48" s="66"/>
      <c r="I48" s="66"/>
      <c r="J48" s="67"/>
      <c r="K48" s="32" t="s">
        <v>71</v>
      </c>
      <c r="L48" s="33">
        <v>0</v>
      </c>
      <c r="M48" s="33">
        <v>0</v>
      </c>
      <c r="N48" s="46">
        <f>SUM(N49)</f>
        <v>160354.35</v>
      </c>
      <c r="O48" s="46">
        <f t="shared" si="21"/>
        <v>160354.35</v>
      </c>
      <c r="P48" s="46">
        <f t="shared" si="21"/>
        <v>160354.35</v>
      </c>
      <c r="Q48" s="46">
        <f t="shared" si="21"/>
        <v>160354.35</v>
      </c>
    </row>
    <row r="49" spans="1:17" ht="48.6" customHeight="1">
      <c r="A49" s="26"/>
      <c r="B49" s="65" t="s">
        <v>72</v>
      </c>
      <c r="C49" s="66"/>
      <c r="D49" s="66"/>
      <c r="E49" s="66"/>
      <c r="F49" s="66"/>
      <c r="G49" s="66"/>
      <c r="H49" s="66"/>
      <c r="I49" s="66"/>
      <c r="J49" s="67"/>
      <c r="K49" s="32" t="s">
        <v>73</v>
      </c>
      <c r="L49" s="33">
        <v>0</v>
      </c>
      <c r="M49" s="33">
        <v>0</v>
      </c>
      <c r="N49" s="46">
        <f>SUM(N50)</f>
        <v>160354.35</v>
      </c>
      <c r="O49" s="46">
        <f t="shared" ref="O49:Q49" si="22">SUM(O50)</f>
        <v>160354.35</v>
      </c>
      <c r="P49" s="46">
        <f t="shared" si="22"/>
        <v>160354.35</v>
      </c>
      <c r="Q49" s="46">
        <f t="shared" si="22"/>
        <v>160354.35</v>
      </c>
    </row>
    <row r="50" spans="1:17" ht="30" customHeight="1">
      <c r="A50" s="26"/>
      <c r="B50" s="74" t="s">
        <v>74</v>
      </c>
      <c r="C50" s="75"/>
      <c r="D50" s="75"/>
      <c r="E50" s="75"/>
      <c r="F50" s="75"/>
      <c r="G50" s="75"/>
      <c r="H50" s="75"/>
      <c r="I50" s="75"/>
      <c r="J50" s="76"/>
      <c r="K50" s="32" t="s">
        <v>73</v>
      </c>
      <c r="L50" s="33">
        <v>6</v>
      </c>
      <c r="M50" s="33">
        <v>0</v>
      </c>
      <c r="N50" s="46">
        <f>SUM(N51)</f>
        <v>160354.35</v>
      </c>
      <c r="O50" s="46">
        <f t="shared" ref="O50:Q50" si="23">SUM(O51)</f>
        <v>160354.35</v>
      </c>
      <c r="P50" s="46">
        <f t="shared" si="23"/>
        <v>160354.35</v>
      </c>
      <c r="Q50" s="46">
        <f t="shared" si="23"/>
        <v>160354.35</v>
      </c>
    </row>
    <row r="51" spans="1:17" ht="51.6" customHeight="1">
      <c r="A51" s="26"/>
      <c r="B51" s="71" t="s">
        <v>75</v>
      </c>
      <c r="C51" s="72"/>
      <c r="D51" s="72"/>
      <c r="E51" s="72"/>
      <c r="F51" s="72"/>
      <c r="G51" s="72"/>
      <c r="H51" s="72"/>
      <c r="I51" s="72"/>
      <c r="J51" s="73"/>
      <c r="K51" s="32" t="s">
        <v>73</v>
      </c>
      <c r="L51" s="33">
        <v>6</v>
      </c>
      <c r="M51" s="33">
        <v>3</v>
      </c>
      <c r="N51" s="46">
        <v>160354.35</v>
      </c>
      <c r="O51" s="46">
        <v>160354.35</v>
      </c>
      <c r="P51" s="46">
        <v>160354.35</v>
      </c>
      <c r="Q51" s="46">
        <v>160354.35</v>
      </c>
    </row>
    <row r="52" spans="1:17" ht="71.45" customHeight="1">
      <c r="A52" s="26"/>
      <c r="B52" s="62" t="s">
        <v>59</v>
      </c>
      <c r="C52" s="63"/>
      <c r="D52" s="63"/>
      <c r="E52" s="63"/>
      <c r="F52" s="63"/>
      <c r="G52" s="63"/>
      <c r="H52" s="63"/>
      <c r="I52" s="63"/>
      <c r="J52" s="64"/>
      <c r="K52" s="27" t="s">
        <v>27</v>
      </c>
      <c r="L52" s="28">
        <v>0</v>
      </c>
      <c r="M52" s="28">
        <v>0</v>
      </c>
      <c r="N52" s="45">
        <f>SUM(N53)</f>
        <v>600000</v>
      </c>
      <c r="O52" s="45">
        <f t="shared" ref="O52:Q55" si="24">SUM(O53)</f>
        <v>800000</v>
      </c>
      <c r="P52" s="45">
        <f t="shared" si="24"/>
        <v>800000</v>
      </c>
      <c r="Q52" s="45">
        <f t="shared" si="24"/>
        <v>800000</v>
      </c>
    </row>
    <row r="53" spans="1:17" ht="40.5" customHeight="1">
      <c r="A53" s="26"/>
      <c r="B53" s="65" t="s">
        <v>29</v>
      </c>
      <c r="C53" s="66"/>
      <c r="D53" s="66"/>
      <c r="E53" s="66"/>
      <c r="F53" s="66"/>
      <c r="G53" s="66"/>
      <c r="H53" s="66"/>
      <c r="I53" s="66"/>
      <c r="J53" s="67"/>
      <c r="K53" s="32" t="s">
        <v>30</v>
      </c>
      <c r="L53" s="33">
        <v>0</v>
      </c>
      <c r="M53" s="33">
        <v>0</v>
      </c>
      <c r="N53" s="46">
        <f>SUM(N54)</f>
        <v>600000</v>
      </c>
      <c r="O53" s="46">
        <f t="shared" si="24"/>
        <v>800000</v>
      </c>
      <c r="P53" s="46">
        <f t="shared" si="24"/>
        <v>800000</v>
      </c>
      <c r="Q53" s="46">
        <f t="shared" si="24"/>
        <v>800000</v>
      </c>
    </row>
    <row r="54" spans="1:17" ht="35.25" customHeight="1">
      <c r="A54" s="26"/>
      <c r="B54" s="65" t="s">
        <v>60</v>
      </c>
      <c r="C54" s="66"/>
      <c r="D54" s="66"/>
      <c r="E54" s="66"/>
      <c r="F54" s="66"/>
      <c r="G54" s="66"/>
      <c r="H54" s="66"/>
      <c r="I54" s="66"/>
      <c r="J54" s="67"/>
      <c r="K54" s="32" t="s">
        <v>31</v>
      </c>
      <c r="L54" s="33">
        <v>0</v>
      </c>
      <c r="M54" s="33">
        <v>0</v>
      </c>
      <c r="N54" s="46">
        <f>SUM(N55)</f>
        <v>600000</v>
      </c>
      <c r="O54" s="46">
        <f t="shared" si="24"/>
        <v>800000</v>
      </c>
      <c r="P54" s="46">
        <f t="shared" si="24"/>
        <v>800000</v>
      </c>
      <c r="Q54" s="46">
        <f t="shared" si="24"/>
        <v>800000</v>
      </c>
    </row>
    <row r="55" spans="1:17" ht="46.5" customHeight="1">
      <c r="A55" s="26"/>
      <c r="B55" s="68" t="s">
        <v>8</v>
      </c>
      <c r="C55" s="69"/>
      <c r="D55" s="69"/>
      <c r="E55" s="69"/>
      <c r="F55" s="69"/>
      <c r="G55" s="69"/>
      <c r="H55" s="69"/>
      <c r="I55" s="69"/>
      <c r="J55" s="70"/>
      <c r="K55" s="32" t="s">
        <v>31</v>
      </c>
      <c r="L55" s="33">
        <v>3</v>
      </c>
      <c r="M55" s="33">
        <v>0</v>
      </c>
      <c r="N55" s="46">
        <f>SUM(N56)</f>
        <v>600000</v>
      </c>
      <c r="O55" s="46">
        <f t="shared" si="24"/>
        <v>800000</v>
      </c>
      <c r="P55" s="46">
        <f t="shared" si="24"/>
        <v>800000</v>
      </c>
      <c r="Q55" s="46">
        <f t="shared" si="24"/>
        <v>800000</v>
      </c>
    </row>
    <row r="56" spans="1:17" ht="36.6" customHeight="1">
      <c r="A56" s="26"/>
      <c r="B56" s="71" t="s">
        <v>28</v>
      </c>
      <c r="C56" s="72"/>
      <c r="D56" s="72"/>
      <c r="E56" s="72"/>
      <c r="F56" s="72"/>
      <c r="G56" s="72"/>
      <c r="H56" s="72"/>
      <c r="I56" s="72"/>
      <c r="J56" s="73"/>
      <c r="K56" s="32" t="s">
        <v>31</v>
      </c>
      <c r="L56" s="33">
        <v>3</v>
      </c>
      <c r="M56" s="33">
        <v>10</v>
      </c>
      <c r="N56" s="46">
        <v>600000</v>
      </c>
      <c r="O56" s="46">
        <v>800000</v>
      </c>
      <c r="P56" s="46">
        <v>800000</v>
      </c>
      <c r="Q56" s="46">
        <v>800000</v>
      </c>
    </row>
    <row r="57" spans="1:17" ht="51" customHeight="1">
      <c r="A57" s="26"/>
      <c r="B57" s="62" t="s">
        <v>61</v>
      </c>
      <c r="C57" s="63"/>
      <c r="D57" s="63"/>
      <c r="E57" s="63"/>
      <c r="F57" s="63"/>
      <c r="G57" s="63"/>
      <c r="H57" s="63"/>
      <c r="I57" s="63"/>
      <c r="J57" s="64"/>
      <c r="K57" s="32" t="s">
        <v>36</v>
      </c>
      <c r="L57" s="33"/>
      <c r="M57" s="33"/>
      <c r="N57" s="45">
        <f>SUM(N58+N62)</f>
        <v>2337405.4900000002</v>
      </c>
      <c r="O57" s="45">
        <f t="shared" ref="O57:Q57" si="25">SUM(O58+O62)</f>
        <v>3700000</v>
      </c>
      <c r="P57" s="45">
        <f t="shared" si="25"/>
        <v>0</v>
      </c>
      <c r="Q57" s="45">
        <f t="shared" si="25"/>
        <v>3700000</v>
      </c>
    </row>
    <row r="58" spans="1:17" ht="49.5" customHeight="1">
      <c r="A58" s="26"/>
      <c r="B58" s="58" t="s">
        <v>62</v>
      </c>
      <c r="C58" s="58"/>
      <c r="D58" s="58"/>
      <c r="E58" s="58"/>
      <c r="F58" s="58"/>
      <c r="G58" s="58"/>
      <c r="H58" s="58"/>
      <c r="I58" s="58"/>
      <c r="J58" s="58"/>
      <c r="K58" s="32" t="s">
        <v>38</v>
      </c>
      <c r="L58" s="33">
        <v>0</v>
      </c>
      <c r="M58" s="33">
        <v>0</v>
      </c>
      <c r="N58" s="46">
        <f>SUM(N59)</f>
        <v>1496882.24</v>
      </c>
      <c r="O58" s="46">
        <f t="shared" ref="O58:Q58" si="26">SUM(O59)</f>
        <v>3700000</v>
      </c>
      <c r="P58" s="46">
        <f t="shared" si="26"/>
        <v>0</v>
      </c>
      <c r="Q58" s="46">
        <f t="shared" si="26"/>
        <v>3700000</v>
      </c>
    </row>
    <row r="59" spans="1:17" ht="33.75" customHeight="1">
      <c r="A59" s="26"/>
      <c r="B59" s="58" t="s">
        <v>39</v>
      </c>
      <c r="C59" s="58"/>
      <c r="D59" s="58"/>
      <c r="E59" s="58"/>
      <c r="F59" s="58"/>
      <c r="G59" s="58"/>
      <c r="H59" s="58"/>
      <c r="I59" s="58"/>
      <c r="J59" s="58"/>
      <c r="K59" s="32" t="s">
        <v>40</v>
      </c>
      <c r="L59" s="33">
        <v>0</v>
      </c>
      <c r="M59" s="33">
        <v>0</v>
      </c>
      <c r="N59" s="46">
        <f>SUM(N60)</f>
        <v>1496882.24</v>
      </c>
      <c r="O59" s="46">
        <f t="shared" ref="O59:Q59" si="27">SUM(O60)</f>
        <v>3700000</v>
      </c>
      <c r="P59" s="46">
        <f t="shared" si="27"/>
        <v>0</v>
      </c>
      <c r="Q59" s="46">
        <f t="shared" si="27"/>
        <v>3700000</v>
      </c>
    </row>
    <row r="60" spans="1:17" ht="34.5" customHeight="1">
      <c r="A60" s="26"/>
      <c r="B60" s="55" t="s">
        <v>11</v>
      </c>
      <c r="C60" s="56"/>
      <c r="D60" s="56"/>
      <c r="E60" s="56"/>
      <c r="F60" s="56"/>
      <c r="G60" s="56"/>
      <c r="H60" s="56"/>
      <c r="I60" s="56"/>
      <c r="J60" s="57"/>
      <c r="K60" s="32" t="s">
        <v>40</v>
      </c>
      <c r="L60" s="33">
        <v>5</v>
      </c>
      <c r="M60" s="33">
        <v>0</v>
      </c>
      <c r="N60" s="46">
        <f>SUM(N61)</f>
        <v>1496882.24</v>
      </c>
      <c r="O60" s="46">
        <f t="shared" ref="O60:Q60" si="28">SUM(O61)</f>
        <v>3700000</v>
      </c>
      <c r="P60" s="46">
        <f t="shared" si="28"/>
        <v>0</v>
      </c>
      <c r="Q60" s="46">
        <f t="shared" si="28"/>
        <v>3700000</v>
      </c>
    </row>
    <row r="61" spans="1:17" ht="19.5" customHeight="1">
      <c r="A61" s="26"/>
      <c r="B61" s="55" t="s">
        <v>37</v>
      </c>
      <c r="C61" s="56"/>
      <c r="D61" s="56"/>
      <c r="E61" s="56"/>
      <c r="F61" s="56"/>
      <c r="G61" s="56"/>
      <c r="H61" s="56"/>
      <c r="I61" s="56"/>
      <c r="J61" s="57"/>
      <c r="K61" s="32" t="s">
        <v>40</v>
      </c>
      <c r="L61" s="33">
        <v>5</v>
      </c>
      <c r="M61" s="33">
        <v>3</v>
      </c>
      <c r="N61" s="46">
        <v>1496882.24</v>
      </c>
      <c r="O61" s="46">
        <v>3700000</v>
      </c>
      <c r="P61" s="46"/>
      <c r="Q61" s="46">
        <v>3700000</v>
      </c>
    </row>
    <row r="62" spans="1:17" ht="45" customHeight="1">
      <c r="A62" s="26"/>
      <c r="B62" s="58" t="s">
        <v>91</v>
      </c>
      <c r="C62" s="58"/>
      <c r="D62" s="58"/>
      <c r="E62" s="58"/>
      <c r="F62" s="58"/>
      <c r="G62" s="58"/>
      <c r="H62" s="58"/>
      <c r="I62" s="58"/>
      <c r="J62" s="58"/>
      <c r="K62" s="32" t="s">
        <v>90</v>
      </c>
      <c r="L62" s="33">
        <v>0</v>
      </c>
      <c r="M62" s="33">
        <v>0</v>
      </c>
      <c r="N62" s="46">
        <f>SUM(N63)</f>
        <v>840523.25</v>
      </c>
      <c r="O62" s="48">
        <f t="shared" ref="O62:Q62" si="29">SUM(O63)</f>
        <v>0</v>
      </c>
      <c r="P62" s="48">
        <f t="shared" si="29"/>
        <v>0</v>
      </c>
      <c r="Q62" s="48">
        <f t="shared" si="29"/>
        <v>0</v>
      </c>
    </row>
    <row r="63" spans="1:17" ht="46.15" customHeight="1">
      <c r="A63" s="26"/>
      <c r="B63" s="58" t="s">
        <v>76</v>
      </c>
      <c r="C63" s="58"/>
      <c r="D63" s="58"/>
      <c r="E63" s="58"/>
      <c r="F63" s="58"/>
      <c r="G63" s="58"/>
      <c r="H63" s="58"/>
      <c r="I63" s="58"/>
      <c r="J63" s="58"/>
      <c r="K63" s="32" t="s">
        <v>92</v>
      </c>
      <c r="L63" s="33">
        <v>0</v>
      </c>
      <c r="M63" s="33">
        <v>0</v>
      </c>
      <c r="N63" s="46">
        <f>SUM(N64)</f>
        <v>840523.25</v>
      </c>
      <c r="O63" s="48">
        <f t="shared" ref="O63:Q64" si="30">SUM(O64)</f>
        <v>0</v>
      </c>
      <c r="P63" s="48">
        <f t="shared" si="30"/>
        <v>0</v>
      </c>
      <c r="Q63" s="48">
        <f t="shared" si="30"/>
        <v>0</v>
      </c>
    </row>
    <row r="64" spans="1:17" ht="34.5" customHeight="1">
      <c r="A64" s="26"/>
      <c r="B64" s="55" t="s">
        <v>11</v>
      </c>
      <c r="C64" s="56"/>
      <c r="D64" s="56"/>
      <c r="E64" s="56"/>
      <c r="F64" s="56"/>
      <c r="G64" s="56"/>
      <c r="H64" s="56"/>
      <c r="I64" s="56"/>
      <c r="J64" s="57"/>
      <c r="K64" s="32" t="s">
        <v>77</v>
      </c>
      <c r="L64" s="33">
        <v>5</v>
      </c>
      <c r="M64" s="33">
        <v>0</v>
      </c>
      <c r="N64" s="46">
        <f>SUM(N65)</f>
        <v>840523.25</v>
      </c>
      <c r="O64" s="48">
        <f t="shared" si="30"/>
        <v>0</v>
      </c>
      <c r="P64" s="48">
        <f t="shared" si="30"/>
        <v>0</v>
      </c>
      <c r="Q64" s="48">
        <f t="shared" si="30"/>
        <v>0</v>
      </c>
    </row>
    <row r="65" spans="1:17" ht="19.5" customHeight="1">
      <c r="A65" s="26"/>
      <c r="B65" s="55" t="s">
        <v>37</v>
      </c>
      <c r="C65" s="56"/>
      <c r="D65" s="56"/>
      <c r="E65" s="56"/>
      <c r="F65" s="56"/>
      <c r="G65" s="56"/>
      <c r="H65" s="56"/>
      <c r="I65" s="56"/>
      <c r="J65" s="57"/>
      <c r="K65" s="32" t="s">
        <v>77</v>
      </c>
      <c r="L65" s="33">
        <v>5</v>
      </c>
      <c r="M65" s="33">
        <v>3</v>
      </c>
      <c r="N65" s="46">
        <v>840523.25</v>
      </c>
      <c r="O65" s="48">
        <v>0</v>
      </c>
      <c r="P65" s="48"/>
      <c r="Q65" s="48">
        <v>0</v>
      </c>
    </row>
    <row r="66" spans="1:17" ht="117" customHeight="1">
      <c r="A66" s="26"/>
      <c r="B66" s="62" t="s">
        <v>78</v>
      </c>
      <c r="C66" s="63"/>
      <c r="D66" s="63"/>
      <c r="E66" s="63"/>
      <c r="F66" s="63"/>
      <c r="G66" s="63"/>
      <c r="H66" s="63"/>
      <c r="I66" s="63"/>
      <c r="J66" s="64"/>
      <c r="K66" s="32" t="s">
        <v>79</v>
      </c>
      <c r="L66" s="33"/>
      <c r="M66" s="33"/>
      <c r="N66" s="45">
        <f>SUM(N67)</f>
        <v>48000</v>
      </c>
      <c r="O66" s="45">
        <f t="shared" ref="O66:Q66" si="31">SUM(O67)</f>
        <v>48000</v>
      </c>
      <c r="P66" s="45">
        <f t="shared" si="31"/>
        <v>48000</v>
      </c>
      <c r="Q66" s="45">
        <f t="shared" si="31"/>
        <v>48000</v>
      </c>
    </row>
    <row r="67" spans="1:17" ht="78" customHeight="1">
      <c r="A67" s="26"/>
      <c r="B67" s="58" t="s">
        <v>80</v>
      </c>
      <c r="C67" s="58"/>
      <c r="D67" s="58"/>
      <c r="E67" s="58"/>
      <c r="F67" s="58"/>
      <c r="G67" s="58"/>
      <c r="H67" s="58"/>
      <c r="I67" s="58"/>
      <c r="J67" s="58"/>
      <c r="K67" s="32" t="s">
        <v>81</v>
      </c>
      <c r="L67" s="33">
        <v>0</v>
      </c>
      <c r="M67" s="33">
        <v>0</v>
      </c>
      <c r="N67" s="46">
        <f>SUM(N68)</f>
        <v>48000</v>
      </c>
      <c r="O67" s="46">
        <f t="shared" ref="O67:Q70" si="32">SUM(O68)</f>
        <v>48000</v>
      </c>
      <c r="P67" s="46">
        <f t="shared" si="32"/>
        <v>48000</v>
      </c>
      <c r="Q67" s="46">
        <f t="shared" si="32"/>
        <v>48000</v>
      </c>
    </row>
    <row r="68" spans="1:17" ht="95.45" customHeight="1">
      <c r="A68" s="26"/>
      <c r="B68" s="58" t="s">
        <v>82</v>
      </c>
      <c r="C68" s="58"/>
      <c r="D68" s="58"/>
      <c r="E68" s="58"/>
      <c r="F68" s="58"/>
      <c r="G68" s="58"/>
      <c r="H68" s="58"/>
      <c r="I68" s="58"/>
      <c r="J68" s="58"/>
      <c r="K68" s="32" t="s">
        <v>83</v>
      </c>
      <c r="L68" s="33">
        <v>0</v>
      </c>
      <c r="M68" s="33">
        <v>0</v>
      </c>
      <c r="N68" s="46">
        <f>SUM(N69)</f>
        <v>48000</v>
      </c>
      <c r="O68" s="46">
        <f t="shared" si="32"/>
        <v>48000</v>
      </c>
      <c r="P68" s="46">
        <f t="shared" si="32"/>
        <v>48000</v>
      </c>
      <c r="Q68" s="46">
        <f t="shared" si="32"/>
        <v>48000</v>
      </c>
    </row>
    <row r="69" spans="1:17" ht="49.9" customHeight="1">
      <c r="A69" s="26"/>
      <c r="B69" s="58" t="s">
        <v>93</v>
      </c>
      <c r="C69" s="58"/>
      <c r="D69" s="58"/>
      <c r="E69" s="58"/>
      <c r="F69" s="58"/>
      <c r="G69" s="58"/>
      <c r="H69" s="58"/>
      <c r="I69" s="58"/>
      <c r="J69" s="58"/>
      <c r="K69" s="32" t="s">
        <v>87</v>
      </c>
      <c r="L69" s="33">
        <v>0</v>
      </c>
      <c r="M69" s="33">
        <v>0</v>
      </c>
      <c r="N69" s="46">
        <f>SUM(N70)</f>
        <v>48000</v>
      </c>
      <c r="O69" s="46">
        <f t="shared" si="32"/>
        <v>48000</v>
      </c>
      <c r="P69" s="46">
        <f t="shared" si="32"/>
        <v>48000</v>
      </c>
      <c r="Q69" s="46">
        <f t="shared" si="32"/>
        <v>48000</v>
      </c>
    </row>
    <row r="70" spans="1:17" ht="34.5" customHeight="1">
      <c r="A70" s="26"/>
      <c r="B70" s="59" t="s">
        <v>43</v>
      </c>
      <c r="C70" s="56"/>
      <c r="D70" s="56"/>
      <c r="E70" s="56"/>
      <c r="F70" s="56"/>
      <c r="G70" s="56"/>
      <c r="H70" s="56"/>
      <c r="I70" s="56"/>
      <c r="J70" s="57"/>
      <c r="K70" s="32" t="s">
        <v>87</v>
      </c>
      <c r="L70" s="33">
        <v>1</v>
      </c>
      <c r="M70" s="33">
        <v>0</v>
      </c>
      <c r="N70" s="46">
        <f>SUM(N71)</f>
        <v>48000</v>
      </c>
      <c r="O70" s="46">
        <f t="shared" si="32"/>
        <v>48000</v>
      </c>
      <c r="P70" s="46">
        <f t="shared" si="32"/>
        <v>48000</v>
      </c>
      <c r="Q70" s="46">
        <f t="shared" si="32"/>
        <v>48000</v>
      </c>
    </row>
    <row r="71" spans="1:17" ht="33.6" customHeight="1">
      <c r="A71" s="26"/>
      <c r="B71" s="55" t="s">
        <v>44</v>
      </c>
      <c r="C71" s="56"/>
      <c r="D71" s="56"/>
      <c r="E71" s="56"/>
      <c r="F71" s="56"/>
      <c r="G71" s="56"/>
      <c r="H71" s="56"/>
      <c r="I71" s="56"/>
      <c r="J71" s="57"/>
      <c r="K71" s="32" t="s">
        <v>87</v>
      </c>
      <c r="L71" s="33">
        <v>1</v>
      </c>
      <c r="M71" s="33">
        <v>13</v>
      </c>
      <c r="N71" s="46">
        <v>48000</v>
      </c>
      <c r="O71" s="46">
        <v>48000</v>
      </c>
      <c r="P71" s="46">
        <v>48000</v>
      </c>
      <c r="Q71" s="46">
        <v>48000</v>
      </c>
    </row>
    <row r="72" spans="1:17" ht="79.150000000000006" customHeight="1">
      <c r="A72" s="26"/>
      <c r="B72" s="62" t="s">
        <v>95</v>
      </c>
      <c r="C72" s="63"/>
      <c r="D72" s="63"/>
      <c r="E72" s="63"/>
      <c r="F72" s="63"/>
      <c r="G72" s="63"/>
      <c r="H72" s="63"/>
      <c r="I72" s="63"/>
      <c r="J72" s="64"/>
      <c r="K72" s="32" t="s">
        <v>94</v>
      </c>
      <c r="L72" s="33"/>
      <c r="M72" s="33"/>
      <c r="N72" s="45">
        <f>SUM(N73+N78)</f>
        <v>2028110</v>
      </c>
      <c r="O72" s="45">
        <f t="shared" ref="O72:Q72" si="33">SUM(O73+O78)</f>
        <v>100000</v>
      </c>
      <c r="P72" s="45">
        <f t="shared" si="33"/>
        <v>100000</v>
      </c>
      <c r="Q72" s="45">
        <f t="shared" si="33"/>
        <v>100000</v>
      </c>
    </row>
    <row r="73" spans="1:17" ht="78" customHeight="1">
      <c r="A73" s="26"/>
      <c r="B73" s="58" t="s">
        <v>96</v>
      </c>
      <c r="C73" s="58"/>
      <c r="D73" s="58"/>
      <c r="E73" s="58"/>
      <c r="F73" s="58"/>
      <c r="G73" s="58"/>
      <c r="H73" s="58"/>
      <c r="I73" s="58"/>
      <c r="J73" s="58"/>
      <c r="K73" s="32" t="s">
        <v>97</v>
      </c>
      <c r="L73" s="33">
        <v>0</v>
      </c>
      <c r="M73" s="33">
        <v>0</v>
      </c>
      <c r="N73" s="46">
        <f>SUM(N74)</f>
        <v>100000</v>
      </c>
      <c r="O73" s="46">
        <f t="shared" ref="O73:Q74" si="34">SUM(O74)</f>
        <v>100000</v>
      </c>
      <c r="P73" s="46">
        <f t="shared" si="34"/>
        <v>100000</v>
      </c>
      <c r="Q73" s="46">
        <f t="shared" si="34"/>
        <v>100000</v>
      </c>
    </row>
    <row r="74" spans="1:17" ht="45.6" customHeight="1">
      <c r="A74" s="26"/>
      <c r="B74" s="58" t="s">
        <v>99</v>
      </c>
      <c r="C74" s="58"/>
      <c r="D74" s="58"/>
      <c r="E74" s="58"/>
      <c r="F74" s="58"/>
      <c r="G74" s="58"/>
      <c r="H74" s="58"/>
      <c r="I74" s="58"/>
      <c r="J74" s="58"/>
      <c r="K74" s="32" t="s">
        <v>98</v>
      </c>
      <c r="L74" s="33">
        <v>0</v>
      </c>
      <c r="M74" s="33">
        <v>0</v>
      </c>
      <c r="N74" s="46">
        <f>SUM(N75)</f>
        <v>100000</v>
      </c>
      <c r="O74" s="46">
        <f t="shared" si="34"/>
        <v>100000</v>
      </c>
      <c r="P74" s="46">
        <f t="shared" si="34"/>
        <v>100000</v>
      </c>
      <c r="Q74" s="46">
        <f t="shared" si="34"/>
        <v>100000</v>
      </c>
    </row>
    <row r="75" spans="1:17" ht="39" customHeight="1">
      <c r="A75" s="26"/>
      <c r="B75" s="58" t="s">
        <v>35</v>
      </c>
      <c r="C75" s="58"/>
      <c r="D75" s="58"/>
      <c r="E75" s="58"/>
      <c r="F75" s="58"/>
      <c r="G75" s="58"/>
      <c r="H75" s="58"/>
      <c r="I75" s="58"/>
      <c r="J75" s="58"/>
      <c r="K75" s="32" t="s">
        <v>100</v>
      </c>
      <c r="L75" s="33">
        <v>0</v>
      </c>
      <c r="M75" s="33">
        <v>0</v>
      </c>
      <c r="N75" s="46">
        <v>100000</v>
      </c>
      <c r="O75" s="46">
        <v>100000</v>
      </c>
      <c r="P75" s="46">
        <v>100000</v>
      </c>
      <c r="Q75" s="46">
        <v>100000</v>
      </c>
    </row>
    <row r="76" spans="1:17" ht="48" customHeight="1">
      <c r="A76" s="26"/>
      <c r="B76" s="59" t="s">
        <v>11</v>
      </c>
      <c r="C76" s="56"/>
      <c r="D76" s="56"/>
      <c r="E76" s="56"/>
      <c r="F76" s="56"/>
      <c r="G76" s="56"/>
      <c r="H76" s="56"/>
      <c r="I76" s="56"/>
      <c r="J76" s="57"/>
      <c r="K76" s="32" t="s">
        <v>100</v>
      </c>
      <c r="L76" s="33">
        <v>5</v>
      </c>
      <c r="M76" s="33">
        <v>0</v>
      </c>
      <c r="N76" s="46">
        <f>SUM(N77)</f>
        <v>100000</v>
      </c>
      <c r="O76" s="46">
        <f t="shared" ref="O76:Q76" si="35">SUM(O77)</f>
        <v>100000</v>
      </c>
      <c r="P76" s="46">
        <f t="shared" si="35"/>
        <v>100000</v>
      </c>
      <c r="Q76" s="46">
        <f t="shared" si="35"/>
        <v>100000</v>
      </c>
    </row>
    <row r="77" spans="1:17" ht="18" customHeight="1">
      <c r="A77" s="26"/>
      <c r="B77" s="55" t="s">
        <v>9</v>
      </c>
      <c r="C77" s="56"/>
      <c r="D77" s="56"/>
      <c r="E77" s="56"/>
      <c r="F77" s="56"/>
      <c r="G77" s="56"/>
      <c r="H77" s="56"/>
      <c r="I77" s="56"/>
      <c r="J77" s="57"/>
      <c r="K77" s="32" t="s">
        <v>100</v>
      </c>
      <c r="L77" s="33">
        <v>5</v>
      </c>
      <c r="M77" s="33">
        <v>1</v>
      </c>
      <c r="N77" s="46">
        <v>100000</v>
      </c>
      <c r="O77" s="46">
        <v>100000</v>
      </c>
      <c r="P77" s="46">
        <v>100000</v>
      </c>
      <c r="Q77" s="46">
        <v>100000</v>
      </c>
    </row>
    <row r="78" spans="1:17" ht="63.6" customHeight="1">
      <c r="A78" s="26"/>
      <c r="B78" s="58" t="s">
        <v>102</v>
      </c>
      <c r="C78" s="58"/>
      <c r="D78" s="58"/>
      <c r="E78" s="58"/>
      <c r="F78" s="58"/>
      <c r="G78" s="58"/>
      <c r="H78" s="58"/>
      <c r="I78" s="58"/>
      <c r="J78" s="58"/>
      <c r="K78" s="32" t="s">
        <v>101</v>
      </c>
      <c r="L78" s="33">
        <v>0</v>
      </c>
      <c r="M78" s="33">
        <v>0</v>
      </c>
      <c r="N78" s="46">
        <f>SUM(N79)</f>
        <v>1928110</v>
      </c>
      <c r="O78" s="48">
        <f t="shared" ref="O78:Q78" si="36">SUM(O79)</f>
        <v>0</v>
      </c>
      <c r="P78" s="48">
        <f t="shared" si="36"/>
        <v>0</v>
      </c>
      <c r="Q78" s="48">
        <f t="shared" si="36"/>
        <v>0</v>
      </c>
    </row>
    <row r="79" spans="1:17" ht="39" customHeight="1">
      <c r="A79" s="26"/>
      <c r="B79" s="58" t="s">
        <v>55</v>
      </c>
      <c r="C79" s="58"/>
      <c r="D79" s="58"/>
      <c r="E79" s="58"/>
      <c r="F79" s="58"/>
      <c r="G79" s="58"/>
      <c r="H79" s="58"/>
      <c r="I79" s="58"/>
      <c r="J79" s="58"/>
      <c r="K79" s="32" t="s">
        <v>103</v>
      </c>
      <c r="L79" s="33">
        <v>0</v>
      </c>
      <c r="M79" s="33">
        <v>0</v>
      </c>
      <c r="N79" s="46">
        <v>1928110</v>
      </c>
      <c r="O79" s="48">
        <v>0</v>
      </c>
      <c r="P79" s="48"/>
      <c r="Q79" s="48">
        <v>0</v>
      </c>
    </row>
    <row r="80" spans="1:17" ht="48" customHeight="1">
      <c r="A80" s="26"/>
      <c r="B80" s="59" t="s">
        <v>11</v>
      </c>
      <c r="C80" s="56"/>
      <c r="D80" s="56"/>
      <c r="E80" s="56"/>
      <c r="F80" s="56"/>
      <c r="G80" s="56"/>
      <c r="H80" s="56"/>
      <c r="I80" s="56"/>
      <c r="J80" s="57"/>
      <c r="K80" s="32" t="s">
        <v>103</v>
      </c>
      <c r="L80" s="33">
        <v>5</v>
      </c>
      <c r="M80" s="33">
        <v>0</v>
      </c>
      <c r="N80" s="46">
        <f>SUM(N81)</f>
        <v>1928110</v>
      </c>
      <c r="O80" s="48">
        <f t="shared" ref="O80:Q80" si="37">SUM(O81)</f>
        <v>0</v>
      </c>
      <c r="P80" s="48">
        <f t="shared" si="37"/>
        <v>0</v>
      </c>
      <c r="Q80" s="48">
        <f t="shared" si="37"/>
        <v>0</v>
      </c>
    </row>
    <row r="81" spans="1:17" ht="23.45" customHeight="1">
      <c r="A81" s="26"/>
      <c r="B81" s="55" t="s">
        <v>9</v>
      </c>
      <c r="C81" s="56"/>
      <c r="D81" s="56"/>
      <c r="E81" s="56"/>
      <c r="F81" s="56"/>
      <c r="G81" s="56"/>
      <c r="H81" s="56"/>
      <c r="I81" s="56"/>
      <c r="J81" s="57"/>
      <c r="K81" s="32" t="s">
        <v>103</v>
      </c>
      <c r="L81" s="33">
        <v>5</v>
      </c>
      <c r="M81" s="33">
        <v>1</v>
      </c>
      <c r="N81" s="46">
        <v>1928110</v>
      </c>
      <c r="O81" s="48">
        <v>0</v>
      </c>
      <c r="P81" s="48"/>
      <c r="Q81" s="48">
        <v>0</v>
      </c>
    </row>
    <row r="82" spans="1:17" ht="24" customHeight="1">
      <c r="A82" s="26"/>
      <c r="B82" s="88" t="s">
        <v>10</v>
      </c>
      <c r="C82" s="89"/>
      <c r="D82" s="89"/>
      <c r="E82" s="89"/>
      <c r="F82" s="89"/>
      <c r="G82" s="89"/>
      <c r="H82" s="89"/>
      <c r="I82" s="89"/>
      <c r="J82" s="90"/>
      <c r="K82" s="27"/>
      <c r="L82" s="28"/>
      <c r="M82" s="28"/>
      <c r="N82" s="45">
        <f>SUM(N14+N23+N33+N47+N57+N52+N66+N72)</f>
        <v>47516323.840000004</v>
      </c>
      <c r="O82" s="45">
        <f>SUM(O14+O23+O33+O47+O57+O52+O66+O72)</f>
        <v>51732879.350000001</v>
      </c>
      <c r="P82" s="45">
        <f>SUM(P14+P23+P33+P47+P57+P52+P66+P72)</f>
        <v>12158354.35</v>
      </c>
      <c r="Q82" s="45">
        <f>SUM(Q14+Q23+Q33+Q47+Q57+Q52+Q66+Q72)</f>
        <v>53054193.350000001</v>
      </c>
    </row>
    <row r="83" spans="1:17" ht="23.45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35"/>
      <c r="L83" s="35"/>
      <c r="M83" s="35"/>
      <c r="N83" s="35"/>
      <c r="O83" s="9"/>
      <c r="P83" s="10"/>
      <c r="Q83" s="10"/>
    </row>
    <row r="84" spans="1:17" ht="12.75" hidden="1" customHeight="1">
      <c r="A84" s="93" t="s">
        <v>1</v>
      </c>
      <c r="B84" s="93"/>
      <c r="C84" s="93"/>
      <c r="D84" s="93"/>
      <c r="E84" s="93"/>
      <c r="F84" s="93"/>
      <c r="G84" s="93"/>
      <c r="H84" s="93"/>
      <c r="I84" s="93"/>
      <c r="J84" s="93"/>
      <c r="K84" s="36"/>
      <c r="L84" s="9"/>
      <c r="M84" s="9"/>
      <c r="N84" s="36"/>
      <c r="O84" s="9"/>
      <c r="P84" s="10"/>
      <c r="Q84" s="10"/>
    </row>
    <row r="85" spans="1:17" ht="30" customHeight="1">
      <c r="A85" s="12"/>
      <c r="B85" s="12"/>
      <c r="C85" s="12"/>
      <c r="D85" s="12"/>
      <c r="E85" s="12"/>
      <c r="F85" s="12"/>
      <c r="G85" s="12"/>
      <c r="H85" s="12"/>
      <c r="I85" s="12"/>
      <c r="J85" s="37"/>
      <c r="K85" s="94"/>
      <c r="L85" s="94"/>
      <c r="M85" s="49"/>
      <c r="N85" s="50"/>
      <c r="O85" s="38"/>
      <c r="P85" s="10"/>
      <c r="Q85" s="10"/>
    </row>
    <row r="86" spans="1:17" ht="1.9" customHeight="1">
      <c r="A86" s="12"/>
      <c r="B86" s="96"/>
      <c r="C86" s="96"/>
      <c r="D86" s="96"/>
      <c r="E86" s="96"/>
      <c r="F86" s="96"/>
      <c r="G86" s="96"/>
      <c r="H86" s="96"/>
      <c r="I86" s="96"/>
      <c r="J86" s="96"/>
      <c r="K86" s="39"/>
      <c r="L86" s="35"/>
      <c r="M86" s="40"/>
      <c r="N86" s="41"/>
      <c r="O86" s="38"/>
      <c r="P86" s="10"/>
      <c r="Q86" s="10"/>
    </row>
    <row r="87" spans="1:17" ht="13.15" customHeight="1">
      <c r="A87" s="42"/>
      <c r="B87" s="43"/>
      <c r="C87" s="43"/>
      <c r="D87" s="43"/>
      <c r="E87" s="43"/>
      <c r="F87" s="43"/>
      <c r="G87" s="43"/>
      <c r="H87" s="43"/>
      <c r="I87" s="43"/>
      <c r="J87" s="95"/>
      <c r="K87" s="95"/>
      <c r="L87" s="43"/>
      <c r="M87" s="43"/>
      <c r="N87" s="43"/>
      <c r="O87" s="17"/>
      <c r="P87" s="18"/>
      <c r="Q87" s="18"/>
    </row>
    <row r="88" spans="1:17" ht="13.15" customHeight="1">
      <c r="A88" s="3"/>
      <c r="B88" s="3"/>
      <c r="C88" s="3"/>
      <c r="D88" s="3"/>
      <c r="E88" s="3"/>
      <c r="F88" s="2"/>
      <c r="G88" s="2"/>
      <c r="H88" s="2"/>
      <c r="I88" s="2"/>
      <c r="J88" s="91"/>
      <c r="K88" s="92"/>
      <c r="L88" s="92"/>
      <c r="M88" s="92"/>
      <c r="N88" s="92"/>
      <c r="O88" s="92"/>
      <c r="P88" s="92"/>
      <c r="Q88" s="92"/>
    </row>
    <row r="89" spans="1:17" ht="13.1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2"/>
      <c r="L89" s="2"/>
      <c r="M89" s="2"/>
      <c r="N89" s="2"/>
      <c r="O89" s="2"/>
    </row>
    <row r="90" spans="1:17" ht="13.15" customHeight="1">
      <c r="A90" s="2" t="s">
        <v>0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</sheetData>
  <mergeCells count="84">
    <mergeCell ref="B48:J48"/>
    <mergeCell ref="B49:J49"/>
    <mergeCell ref="B16:J16"/>
    <mergeCell ref="B20:J20"/>
    <mergeCell ref="B43:J43"/>
    <mergeCell ref="B37:J37"/>
    <mergeCell ref="B41:J41"/>
    <mergeCell ref="B42:J42"/>
    <mergeCell ref="J88:Q88"/>
    <mergeCell ref="A84:J84"/>
    <mergeCell ref="K85:L85"/>
    <mergeCell ref="J87:K87"/>
    <mergeCell ref="B86:J86"/>
    <mergeCell ref="B67:J67"/>
    <mergeCell ref="B66:J66"/>
    <mergeCell ref="B56:J56"/>
    <mergeCell ref="B62:J62"/>
    <mergeCell ref="B63:J63"/>
    <mergeCell ref="B64:J64"/>
    <mergeCell ref="B65:J65"/>
    <mergeCell ref="B82:J82"/>
    <mergeCell ref="B57:J57"/>
    <mergeCell ref="B61:J61"/>
    <mergeCell ref="B60:J60"/>
    <mergeCell ref="B58:J58"/>
    <mergeCell ref="B59:J59"/>
    <mergeCell ref="B76:J76"/>
    <mergeCell ref="B77:J77"/>
    <mergeCell ref="B73:J73"/>
    <mergeCell ref="B74:J74"/>
    <mergeCell ref="B75:J75"/>
    <mergeCell ref="B72:J72"/>
    <mergeCell ref="B68:J68"/>
    <mergeCell ref="B69:J69"/>
    <mergeCell ref="B70:J70"/>
    <mergeCell ref="B71:J71"/>
    <mergeCell ref="L1:Q1"/>
    <mergeCell ref="B45:J45"/>
    <mergeCell ref="B34:J34"/>
    <mergeCell ref="B25:J25"/>
    <mergeCell ref="B26:J26"/>
    <mergeCell ref="B14:J14"/>
    <mergeCell ref="L4:Q4"/>
    <mergeCell ref="J10:O10"/>
    <mergeCell ref="B13:J13"/>
    <mergeCell ref="B19:J19"/>
    <mergeCell ref="B15:J15"/>
    <mergeCell ref="B18:J18"/>
    <mergeCell ref="B23:J23"/>
    <mergeCell ref="B38:J38"/>
    <mergeCell ref="B39:J39"/>
    <mergeCell ref="B40:J40"/>
    <mergeCell ref="L2:Q2"/>
    <mergeCell ref="B33:J33"/>
    <mergeCell ref="B27:J27"/>
    <mergeCell ref="B28:J28"/>
    <mergeCell ref="B29:J29"/>
    <mergeCell ref="B30:J30"/>
    <mergeCell ref="B21:J21"/>
    <mergeCell ref="B22:J22"/>
    <mergeCell ref="B17:J17"/>
    <mergeCell ref="B24:J24"/>
    <mergeCell ref="L5:Q5"/>
    <mergeCell ref="L6:Q6"/>
    <mergeCell ref="L7:Q7"/>
    <mergeCell ref="L8:Q8"/>
    <mergeCell ref="B31:J31"/>
    <mergeCell ref="B32:J32"/>
    <mergeCell ref="B81:J81"/>
    <mergeCell ref="B78:J78"/>
    <mergeCell ref="B79:J79"/>
    <mergeCell ref="B80:J80"/>
    <mergeCell ref="L3:Q3"/>
    <mergeCell ref="B52:J52"/>
    <mergeCell ref="B53:J53"/>
    <mergeCell ref="B54:J54"/>
    <mergeCell ref="B55:J55"/>
    <mergeCell ref="B47:J47"/>
    <mergeCell ref="B51:J51"/>
    <mergeCell ref="B50:J50"/>
    <mergeCell ref="B46:J46"/>
    <mergeCell ref="B35:J35"/>
    <mergeCell ref="B36:J36"/>
    <mergeCell ref="B44:J44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2024-2026</vt:lpstr>
      <vt:lpstr>'МП 2024-2026'!Заголовки_для_печати</vt:lpstr>
      <vt:lpstr>'МП 2024-2026'!Область_печати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2023-12-11T12:20:09Z</cp:lastPrinted>
  <dcterms:created xsi:type="dcterms:W3CDTF">2015-09-21T11:50:50Z</dcterms:created>
  <dcterms:modified xsi:type="dcterms:W3CDTF">2024-03-22T08:40:15Z</dcterms:modified>
</cp:coreProperties>
</file>