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МП 2018-2020" sheetId="3" r:id="rId1"/>
  </sheets>
  <definedNames>
    <definedName name="_xlnm.Print_Titles" localSheetId="0">'МП 2018-2020'!$9:$9</definedName>
    <definedName name="_xlnm.Print_Area" localSheetId="0">'МП 2018-2020'!$A$1:$Q$75</definedName>
  </definedNames>
  <calcPr calcId="125725"/>
</workbook>
</file>

<file path=xl/calcChain.xml><?xml version="1.0" encoding="utf-8"?>
<calcChain xmlns="http://schemas.openxmlformats.org/spreadsheetml/2006/main">
  <c r="P71" i="3"/>
  <c r="Q71"/>
  <c r="O71"/>
  <c r="N71"/>
  <c r="P66"/>
  <c r="Q66"/>
  <c r="O66"/>
  <c r="N66"/>
  <c r="P67"/>
  <c r="Q67"/>
  <c r="O67"/>
  <c r="N67"/>
  <c r="P68"/>
  <c r="Q68"/>
  <c r="O68"/>
  <c r="N68"/>
  <c r="P69"/>
  <c r="Q69"/>
  <c r="O69"/>
  <c r="N69"/>
  <c r="Q35"/>
  <c r="O35"/>
  <c r="N35"/>
  <c r="P23"/>
  <c r="P22" s="1"/>
  <c r="Q23"/>
  <c r="Q22" s="1"/>
  <c r="O23"/>
  <c r="O22" s="1"/>
  <c r="N23"/>
  <c r="N22" s="1"/>
  <c r="P64"/>
  <c r="Q64"/>
  <c r="O64"/>
  <c r="N64"/>
  <c r="P62"/>
  <c r="P61" s="1"/>
  <c r="Q62"/>
  <c r="Q61" s="1"/>
  <c r="O62"/>
  <c r="O61" s="1"/>
  <c r="N62"/>
  <c r="N61" s="1"/>
  <c r="P59"/>
  <c r="Q59"/>
  <c r="O59"/>
  <c r="N59"/>
  <c r="P57"/>
  <c r="Q57"/>
  <c r="O57"/>
  <c r="N57"/>
  <c r="P55"/>
  <c r="P54" s="1"/>
  <c r="Q55"/>
  <c r="Q54" s="1"/>
  <c r="O55"/>
  <c r="O54" s="1"/>
  <c r="N55"/>
  <c r="N54" s="1"/>
  <c r="P46"/>
  <c r="P45" s="1"/>
  <c r="Q46"/>
  <c r="Q45" s="1"/>
  <c r="O46"/>
  <c r="O45" s="1"/>
  <c r="N46"/>
  <c r="N45" s="1"/>
  <c r="P40"/>
  <c r="Q40"/>
  <c r="O40"/>
  <c r="P42"/>
  <c r="Q42"/>
  <c r="O42"/>
  <c r="N42"/>
  <c r="N40"/>
  <c r="N39" s="1"/>
  <c r="N38" s="1"/>
  <c r="Q20"/>
  <c r="Q19" s="1"/>
  <c r="O20"/>
  <c r="O19" s="1"/>
  <c r="N20"/>
  <c r="N19" s="1"/>
  <c r="N14"/>
  <c r="P36"/>
  <c r="Q34"/>
  <c r="Q33" s="1"/>
  <c r="Q32" s="1"/>
  <c r="Q31" s="1"/>
  <c r="O34"/>
  <c r="O33" s="1"/>
  <c r="O32" s="1"/>
  <c r="O31" s="1"/>
  <c r="Q29"/>
  <c r="Q28" s="1"/>
  <c r="Q27" s="1"/>
  <c r="Q26" s="1"/>
  <c r="Q25" s="1"/>
  <c r="P30"/>
  <c r="P29" s="1"/>
  <c r="P28" s="1"/>
  <c r="P27" s="1"/>
  <c r="P26" s="1"/>
  <c r="P25" s="1"/>
  <c r="O29"/>
  <c r="O28" s="1"/>
  <c r="O27" s="1"/>
  <c r="O26" s="1"/>
  <c r="O25" s="1"/>
  <c r="N29"/>
  <c r="N28" s="1"/>
  <c r="N27" s="1"/>
  <c r="N26" s="1"/>
  <c r="N25" s="1"/>
  <c r="P11"/>
  <c r="P10" s="1"/>
  <c r="Q11"/>
  <c r="Q10" s="1"/>
  <c r="O11"/>
  <c r="O10" s="1"/>
  <c r="N11"/>
  <c r="N10" s="1"/>
  <c r="P12"/>
  <c r="Q12"/>
  <c r="O12"/>
  <c r="N12"/>
  <c r="P35" l="1"/>
  <c r="P34" s="1"/>
  <c r="P33" s="1"/>
  <c r="P32" s="1"/>
  <c r="P31" s="1"/>
  <c r="N18"/>
  <c r="N17" s="1"/>
  <c r="N16" s="1"/>
  <c r="O18"/>
  <c r="O17" s="1"/>
  <c r="O16" s="1"/>
  <c r="Q18"/>
  <c r="Q17" s="1"/>
  <c r="Q16" s="1"/>
  <c r="N51"/>
  <c r="N50" s="1"/>
  <c r="P51"/>
  <c r="P50" s="1"/>
  <c r="P49" s="1"/>
  <c r="P48" s="1"/>
  <c r="N49"/>
  <c r="N48" s="1"/>
  <c r="N34"/>
  <c r="N33" s="1"/>
  <c r="N32" s="1"/>
  <c r="N31" s="1"/>
  <c r="Q51"/>
  <c r="Q50" s="1"/>
  <c r="Q49" s="1"/>
  <c r="Q48" s="1"/>
  <c r="O51"/>
  <c r="O50" s="1"/>
  <c r="O49" s="1"/>
  <c r="O48" s="1"/>
  <c r="O39"/>
  <c r="O38" s="1"/>
  <c r="Q39"/>
  <c r="Q38" s="1"/>
  <c r="P39"/>
  <c r="P38" s="1"/>
  <c r="N44"/>
  <c r="N37" s="1"/>
  <c r="Q44"/>
  <c r="P44"/>
  <c r="O44"/>
  <c r="O37" s="1"/>
  <c r="O14"/>
  <c r="P14"/>
  <c r="Q14"/>
  <c r="P20"/>
  <c r="P19" s="1"/>
  <c r="P18" l="1"/>
  <c r="P17" s="1"/>
  <c r="P16" s="1"/>
  <c r="P37"/>
  <c r="Q37"/>
</calcChain>
</file>

<file path=xl/sharedStrings.xml><?xml version="1.0" encoding="utf-8"?>
<sst xmlns="http://schemas.openxmlformats.org/spreadsheetml/2006/main" count="120" uniqueCount="105">
  <si>
    <t xml:space="preserve"> </t>
  </si>
  <si>
    <t/>
  </si>
  <si>
    <t>Коммунальное хозяйство</t>
  </si>
  <si>
    <t>Муниципальная  программа "Обеспечение качественным жильем и услугами ЖКХ населения Кимовского района"</t>
  </si>
  <si>
    <t>Муниципальная программа "Повышение общественной безопасности населения и развитие местного самоуправления в муниципальном образовании Кимовский район"</t>
  </si>
  <si>
    <t>Культура</t>
  </si>
  <si>
    <t>КУЛЬТУРА И КИНЕМАТОГРАФИЯ</t>
  </si>
  <si>
    <t>Муниципальная программа "Развитие культуры и туризма  в муниципальном образовании Кимовский район"</t>
  </si>
  <si>
    <t>Наименование показателя</t>
  </si>
  <si>
    <t>Целевая статья</t>
  </si>
  <si>
    <t>Раздел</t>
  </si>
  <si>
    <t xml:space="preserve">Подраздел </t>
  </si>
  <si>
    <t>( в тыс. руб.)</t>
  </si>
  <si>
    <t>к проекту решения Собрания депутатов муниципального образования город Кимовск Кимовского района</t>
  </si>
  <si>
    <t>Подпрограмма "Памятники истории и культуры"</t>
  </si>
  <si>
    <t>Содержание мест захоронения</t>
  </si>
  <si>
    <t xml:space="preserve">Подпрограмма  "Профилактика правонарушений, терроризма и экстремизма" </t>
  </si>
  <si>
    <t>Установка систем видеонаблюдения</t>
  </si>
  <si>
    <t>НАЦИОНАЛЬНАЯ БЕЗОПАСНОСТЬ И ПРАВООХРАНИТЕЛЬНАЯ ДЕЯТЕЛЬНОСТЬ</t>
  </si>
  <si>
    <t>Защита населения и территории от последствий ЧС природного и техногенного характера, гражданская оборона</t>
  </si>
  <si>
    <t>Подпрограмма "Переселение граждан из аварийного жилищного фонда на территории МО Кимовский район"</t>
  </si>
  <si>
    <t>Жилищное хозяйство</t>
  </si>
  <si>
    <t>Обеспечение теплоснабжением населения в муниципальном образовании</t>
  </si>
  <si>
    <t>Обеспечение водоснабжением населения в муниципальном образовании</t>
  </si>
  <si>
    <t>Обеспечение услугами водоотведения населения в муниципальном образовании</t>
  </si>
  <si>
    <t>ИТОГО</t>
  </si>
  <si>
    <t>ЖИЛИЩНО-КОММУНАЛЬНОЕ ХОЗЯЙСТВО</t>
  </si>
  <si>
    <t>Прочие мероприятия по благоустройству</t>
  </si>
  <si>
    <t>2018 год</t>
  </si>
  <si>
    <t xml:space="preserve">                 Приложение 8</t>
  </si>
  <si>
    <t>03 0 00 00000</t>
  </si>
  <si>
    <t>2019 год</t>
  </si>
  <si>
    <t>03 5 00 00000</t>
  </si>
  <si>
    <t>Основное мероприятие "Сохранение культурного наследия"</t>
  </si>
  <si>
    <t>03 5 01 00000</t>
  </si>
  <si>
    <t>03 5 01 26370</t>
  </si>
  <si>
    <t>Муниципальная программа "Развитие спорта и молодежной политики в муниципальном образовании Кимовский район"</t>
  </si>
  <si>
    <t>Подпрограмма "Развитие физической культуры и спорта в муниципальном образовании Кимовский район"</t>
  </si>
  <si>
    <t>04 0 00 00000</t>
  </si>
  <si>
    <t>04 1 00 00000</t>
  </si>
  <si>
    <t>ФИЗИЧЕСКАЯ КУЛЬТУРА И СПОРТ</t>
  </si>
  <si>
    <t xml:space="preserve">Физическая культура 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</si>
  <si>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</si>
  <si>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04 1 01 00000</t>
  </si>
  <si>
    <t>Обеспечение деятельности (оказание услуг) муниципальных учреждений физической культуры и спорта</t>
  </si>
  <si>
    <t>04 1 01 26910</t>
  </si>
  <si>
    <t>05 0 00 00000</t>
  </si>
  <si>
    <t>05 1 00 00000</t>
  </si>
  <si>
    <t>05 1 01 26770</t>
  </si>
  <si>
    <t>05 1 01 00000</t>
  </si>
  <si>
    <t>Основное мероприятие "Профилактика правонарушений, терроризма и экстремизма"</t>
  </si>
  <si>
    <t>06 0 00 00000</t>
  </si>
  <si>
    <t>06 2 00 00000</t>
  </si>
  <si>
    <t>Основное мероприятие "Переселение граждан из аварийного жилищного фонда в муниципальном образовании Кимовский район"</t>
  </si>
  <si>
    <t>06 2 01 00000</t>
  </si>
  <si>
    <t>Муниципальная программа "Обеспечение пожарной безопасности на отдельных объектах муниципальной собственности муниципального образования Кимовский район"</t>
  </si>
  <si>
    <t>15 0 00 00000</t>
  </si>
  <si>
    <t>Основное мероприятие "Обеспечение безопасности и защищенность объектов с массовым пребыванием людей от возможных пожаров и чрезвычайных ситуаций"</t>
  </si>
  <si>
    <t>15 0 01 00000</t>
  </si>
  <si>
    <t>Обеспечение пожарной безопасности</t>
  </si>
  <si>
    <t>Мероприятия по оснащению муниципальных учреждений необходимыми средствами и оборудованием в соответствии с требованиями пожарной безопасности</t>
  </si>
  <si>
    <t>15 0 01 27070</t>
  </si>
  <si>
    <t>Основное мероприятие "Противопожарные мероприятия"</t>
  </si>
  <si>
    <t>15 0 03 00000</t>
  </si>
  <si>
    <t>Мероприятия по  противопожарной безопасности</t>
  </si>
  <si>
    <t>15 0 03 26440</t>
  </si>
  <si>
    <t>Физическая культура</t>
  </si>
  <si>
    <t>Муниципальная программа комплексного развития систем коммунальной инфраструктуры муниципального образования город Кимовск Кимовского района на 2017-2025 гг."</t>
  </si>
  <si>
    <t>Основное мероприятие "Строительство, реконструкция и ремонт систем теплоснабжения"</t>
  </si>
  <si>
    <t>18 0 00 00000</t>
  </si>
  <si>
    <t>18 0 01 00000</t>
  </si>
  <si>
    <t>18 0 01 26320</t>
  </si>
  <si>
    <t>Основное мероприятие "Строительство, реконструкция и ремонт систем водоснабжения"</t>
  </si>
  <si>
    <t>18 0 02 00000</t>
  </si>
  <si>
    <t>18 0 02 26430</t>
  </si>
  <si>
    <t>Основное мероприятие "Строительство, реконструкция и ремонт систем водоотведения"</t>
  </si>
  <si>
    <t>18 0 03 00000</t>
  </si>
  <si>
    <t>18 0 03 26450</t>
  </si>
  <si>
    <t>БЛАГОУСТРОЙСТВО</t>
  </si>
  <si>
    <t>Основное мероприятие "Обеспечение энергоснабжением, повышение энергетической эффективности и энергосбережения"</t>
  </si>
  <si>
    <t>18 0 04 00000</t>
  </si>
  <si>
    <t>Обеспечение энергоснабжением</t>
  </si>
  <si>
    <t>18 0 04 26420</t>
  </si>
  <si>
    <t>Основное мерприятие "Повышение технического урвня объектов утилизации твердых бытовых отходов"</t>
  </si>
  <si>
    <t>18 0 05 00000</t>
  </si>
  <si>
    <t>18 0 05 26380</t>
  </si>
  <si>
    <t>Установка приборов учета</t>
  </si>
  <si>
    <t>18 0 04 26790</t>
  </si>
  <si>
    <t>"О бюджете муниципального образования город Кимовск Кимовского района на 2018 год и на плановый период 2019 и 2020 годов"</t>
  </si>
  <si>
    <t>Перечень и объем бюджетных ассигнований бюджета муниципального образования город Кимовск Кимовского района на финансовое обеспечение реализации муниципальных программ муниципального образования Кимовский район по целевым статьям, разделам и подразделам классификации расходов бюджета муниципального образования МО город Кимовск Кимовского района на 2018 год и на плановый период 2019- 2020 годов</t>
  </si>
  <si>
    <t>2020 год</t>
  </si>
  <si>
    <t>Массовый спорт</t>
  </si>
  <si>
    <t>Строительство, реконструкция объектов спортивного назначения в муниципальном образовании</t>
  </si>
  <si>
    <t>04 1 01 S1130</t>
  </si>
  <si>
    <t>Мероприятия по признанию жилищного фонда аварийным</t>
  </si>
  <si>
    <t>06 2 01 26900</t>
  </si>
  <si>
    <t>Муниципальная программа "Формирование современной городской среды на 2018-2022г."</t>
  </si>
  <si>
    <t>19 0 00 00000</t>
  </si>
  <si>
    <t>Основное мероприятие "Благоустройство дворовых территорий"</t>
  </si>
  <si>
    <t>Благоустройство</t>
  </si>
  <si>
    <t>19 0 01 00000</t>
  </si>
  <si>
    <t>Мероприятия по благоустройству территорий</t>
  </si>
  <si>
    <t>19 0 01 27100</t>
  </si>
  <si>
    <t>Начальник финансового управления администрации муниципального образования Кимовский район</t>
  </si>
  <si>
    <t>Т.Н.Жарикова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</si>
</sst>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0000"/>
    <numFmt numFmtId="166" formatCode="#,##0.0_ ;[Red]\-#,##0.0\ "/>
    <numFmt numFmtId="167" formatCode="#,##0.0"/>
    <numFmt numFmtId="168" formatCode="0.0"/>
  </numFmts>
  <fonts count="18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"/>
      <family val="2"/>
      <charset val="204"/>
    </font>
    <font>
      <sz val="12"/>
      <color theme="1" tint="0.49998474074526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98">
    <xf numFmtId="0" fontId="0" fillId="0" borderId="0" xfId="0"/>
    <xf numFmtId="0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5" fillId="0" borderId="0" xfId="2" applyFont="1" applyFill="1" applyBorder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9" fillId="0" borderId="0" xfId="1" applyFont="1" applyBorder="1" applyProtection="1">
      <protection hidden="1"/>
    </xf>
    <xf numFmtId="0" fontId="9" fillId="0" borderId="0" xfId="1" applyNumberFormat="1" applyFont="1" applyFill="1" applyBorder="1" applyAlignment="1" applyProtection="1">
      <protection hidden="1"/>
    </xf>
    <xf numFmtId="0" fontId="9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centerContinuous"/>
      <protection hidden="1"/>
    </xf>
    <xf numFmtId="0" fontId="9" fillId="0" borderId="0" xfId="1" applyFont="1" applyProtection="1">
      <protection hidden="1"/>
    </xf>
    <xf numFmtId="0" fontId="9" fillId="0" borderId="0" xfId="1" applyFont="1"/>
    <xf numFmtId="0" fontId="9" fillId="0" borderId="0" xfId="1" applyNumberFormat="1" applyFont="1" applyFill="1" applyAlignment="1" applyProtection="1">
      <protection hidden="1"/>
    </xf>
    <xf numFmtId="0" fontId="10" fillId="0" borderId="0" xfId="1" applyNumberFormat="1" applyFont="1" applyFill="1" applyBorder="1" applyAlignment="1" applyProtection="1">
      <alignment horizontal="center"/>
      <protection hidden="1"/>
    </xf>
    <xf numFmtId="0" fontId="9" fillId="0" borderId="2" xfId="1" applyFont="1" applyBorder="1" applyAlignment="1">
      <alignment horizontal="center" vertical="center"/>
    </xf>
    <xf numFmtId="0" fontId="9" fillId="0" borderId="0" xfId="0" applyFont="1" applyAlignment="1">
      <alignment horizontal="right" wrapText="1" shrinkToFit="1"/>
    </xf>
    <xf numFmtId="0" fontId="9" fillId="0" borderId="0" xfId="0" applyFont="1" applyAlignment="1">
      <alignment horizontal="right" vertical="top" wrapText="1" shrinkToFit="1"/>
    </xf>
    <xf numFmtId="0" fontId="9" fillId="0" borderId="0" xfId="0" applyFont="1" applyAlignment="1">
      <alignment horizontal="center" vertical="top" wrapText="1" shrinkToFit="1"/>
    </xf>
    <xf numFmtId="0" fontId="9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Font="1" applyBorder="1"/>
    <xf numFmtId="0" fontId="5" fillId="0" borderId="0" xfId="1" applyNumberFormat="1" applyFont="1" applyFill="1" applyBorder="1" applyAlignment="1" applyProtection="1">
      <protection hidden="1"/>
    </xf>
    <xf numFmtId="164" fontId="9" fillId="0" borderId="2" xfId="1" applyNumberFormat="1" applyFont="1" applyFill="1" applyBorder="1" applyAlignment="1" applyProtection="1">
      <alignment horizontal="center"/>
      <protection hidden="1"/>
    </xf>
    <xf numFmtId="166" fontId="9" fillId="0" borderId="2" xfId="1" applyNumberFormat="1" applyFont="1" applyFill="1" applyBorder="1" applyAlignment="1" applyProtection="1">
      <protection hidden="1"/>
    </xf>
    <xf numFmtId="164" fontId="10" fillId="0" borderId="2" xfId="1" applyNumberFormat="1" applyFont="1" applyFill="1" applyBorder="1" applyAlignment="1" applyProtection="1">
      <alignment horizontal="center"/>
      <protection hidden="1"/>
    </xf>
    <xf numFmtId="166" fontId="10" fillId="0" borderId="2" xfId="1" applyNumberFormat="1" applyFont="1" applyFill="1" applyBorder="1" applyAlignment="1" applyProtection="1">
      <protection hidden="1"/>
    </xf>
    <xf numFmtId="0" fontId="9" fillId="0" borderId="0" xfId="1" applyNumberFormat="1" applyFont="1" applyFill="1" applyAlignment="1" applyProtection="1">
      <alignment horizontal="center"/>
      <protection hidden="1"/>
    </xf>
    <xf numFmtId="167" fontId="10" fillId="0" borderId="2" xfId="1" applyNumberFormat="1" applyFont="1" applyFill="1" applyBorder="1" applyAlignment="1" applyProtection="1">
      <protection hidden="1"/>
    </xf>
    <xf numFmtId="168" fontId="9" fillId="0" borderId="2" xfId="1" applyNumberFormat="1" applyFont="1" applyBorder="1"/>
    <xf numFmtId="0" fontId="12" fillId="0" borderId="0" xfId="1" applyNumberFormat="1" applyFont="1" applyFill="1" applyBorder="1" applyAlignment="1" applyProtection="1">
      <alignment horizontal="left"/>
      <protection hidden="1"/>
    </xf>
    <xf numFmtId="0" fontId="10" fillId="0" borderId="0" xfId="1" applyFont="1" applyBorder="1" applyAlignment="1" applyProtection="1">
      <protection hidden="1"/>
    </xf>
    <xf numFmtId="0" fontId="10" fillId="0" borderId="0" xfId="1" applyNumberFormat="1" applyFont="1" applyFill="1" applyBorder="1" applyAlignment="1" applyProtection="1">
      <protection hidden="1"/>
    </xf>
    <xf numFmtId="168" fontId="9" fillId="0" borderId="2" xfId="1" applyNumberFormat="1" applyFont="1" applyFill="1" applyBorder="1" applyAlignment="1" applyProtection="1">
      <protection hidden="1"/>
    </xf>
    <xf numFmtId="168" fontId="9" fillId="2" borderId="2" xfId="1" applyNumberFormat="1" applyFont="1" applyFill="1" applyBorder="1" applyAlignment="1" applyProtection="1">
      <protection hidden="1"/>
    </xf>
    <xf numFmtId="166" fontId="13" fillId="0" borderId="2" xfId="1" applyNumberFormat="1" applyFont="1" applyFill="1" applyBorder="1" applyAlignment="1" applyProtection="1">
      <protection hidden="1"/>
    </xf>
    <xf numFmtId="0" fontId="5" fillId="3" borderId="0" xfId="1" applyNumberFormat="1" applyFont="1" applyFill="1" applyBorder="1" applyAlignment="1" applyProtection="1">
      <protection hidden="1"/>
    </xf>
    <xf numFmtId="164" fontId="9" fillId="3" borderId="2" xfId="1" applyNumberFormat="1" applyFont="1" applyFill="1" applyBorder="1" applyAlignment="1" applyProtection="1">
      <alignment horizontal="center"/>
      <protection hidden="1"/>
    </xf>
    <xf numFmtId="166" fontId="9" fillId="3" borderId="2" xfId="1" applyNumberFormat="1" applyFont="1" applyFill="1" applyBorder="1" applyAlignment="1" applyProtection="1">
      <protection hidden="1"/>
    </xf>
    <xf numFmtId="0" fontId="1" fillId="3" borderId="0" xfId="1" applyFill="1"/>
    <xf numFmtId="0" fontId="9" fillId="3" borderId="0" xfId="1" applyNumberFormat="1" applyFont="1" applyFill="1" applyBorder="1" applyAlignment="1" applyProtection="1">
      <protection hidden="1"/>
    </xf>
    <xf numFmtId="166" fontId="13" fillId="3" borderId="2" xfId="1" applyNumberFormat="1" applyFont="1" applyFill="1" applyBorder="1" applyAlignment="1" applyProtection="1">
      <protection hidden="1"/>
    </xf>
    <xf numFmtId="0" fontId="14" fillId="0" borderId="0" xfId="1" applyNumberFormat="1" applyFont="1" applyFill="1" applyBorder="1" applyAlignment="1" applyProtection="1">
      <alignment horizontal="left"/>
      <protection hidden="1"/>
    </xf>
    <xf numFmtId="165" fontId="15" fillId="0" borderId="2" xfId="1" applyNumberFormat="1" applyFont="1" applyFill="1" applyBorder="1" applyAlignment="1" applyProtection="1">
      <alignment horizontal="center"/>
      <protection hidden="1"/>
    </xf>
    <xf numFmtId="165" fontId="16" fillId="3" borderId="2" xfId="1" applyNumberFormat="1" applyFont="1" applyFill="1" applyBorder="1" applyAlignment="1" applyProtection="1">
      <alignment horizontal="center"/>
      <protection hidden="1"/>
    </xf>
    <xf numFmtId="165" fontId="16" fillId="0" borderId="2" xfId="1" applyNumberFormat="1" applyFont="1" applyFill="1" applyBorder="1" applyAlignment="1" applyProtection="1">
      <alignment horizontal="center"/>
      <protection hidden="1"/>
    </xf>
    <xf numFmtId="49" fontId="16" fillId="0" borderId="2" xfId="1" applyNumberFormat="1" applyFont="1" applyFill="1" applyBorder="1" applyAlignment="1" applyProtection="1">
      <alignment horizontal="center"/>
      <protection hidden="1"/>
    </xf>
    <xf numFmtId="49" fontId="16" fillId="3" borderId="2" xfId="1" applyNumberFormat="1" applyFont="1" applyFill="1" applyBorder="1" applyAlignment="1" applyProtection="1">
      <alignment horizontal="center"/>
      <protection hidden="1"/>
    </xf>
    <xf numFmtId="166" fontId="17" fillId="0" borderId="2" xfId="1" applyNumberFormat="1" applyFont="1" applyFill="1" applyBorder="1" applyAlignment="1" applyProtection="1">
      <protection hidden="1"/>
    </xf>
    <xf numFmtId="166" fontId="17" fillId="3" borderId="2" xfId="1" applyNumberFormat="1" applyFont="1" applyFill="1" applyBorder="1" applyAlignment="1" applyProtection="1">
      <protection hidden="1"/>
    </xf>
    <xf numFmtId="0" fontId="10" fillId="0" borderId="0" xfId="1" applyFont="1" applyAlignment="1" applyProtection="1">
      <alignment horizontal="center" wrapText="1"/>
      <protection hidden="1"/>
    </xf>
    <xf numFmtId="0" fontId="10" fillId="0" borderId="5" xfId="1" applyFont="1" applyBorder="1" applyProtection="1">
      <protection hidden="1"/>
    </xf>
    <xf numFmtId="0" fontId="10" fillId="0" borderId="0" xfId="1" applyFont="1" applyProtection="1">
      <protection hidden="1"/>
    </xf>
    <xf numFmtId="165" fontId="9" fillId="0" borderId="1" xfId="1" applyNumberFormat="1" applyFont="1" applyFill="1" applyBorder="1" applyAlignment="1" applyProtection="1">
      <alignment vertical="top" wrapText="1"/>
      <protection hidden="1"/>
    </xf>
    <xf numFmtId="165" fontId="9" fillId="0" borderId="3" xfId="1" applyNumberFormat="1" applyFont="1" applyFill="1" applyBorder="1" applyAlignment="1" applyProtection="1">
      <alignment vertical="top" wrapText="1"/>
      <protection hidden="1"/>
    </xf>
    <xf numFmtId="165" fontId="9" fillId="0" borderId="4" xfId="1" applyNumberFormat="1" applyFont="1" applyFill="1" applyBorder="1" applyAlignment="1" applyProtection="1">
      <alignment vertical="top" wrapText="1"/>
      <protection hidden="1"/>
    </xf>
    <xf numFmtId="165" fontId="9" fillId="0" borderId="1" xfId="1" applyNumberFormat="1" applyFont="1" applyFill="1" applyBorder="1" applyAlignment="1" applyProtection="1">
      <alignment vertical="center" wrapText="1"/>
      <protection hidden="1"/>
    </xf>
    <xf numFmtId="165" fontId="9" fillId="0" borderId="3" xfId="1" applyNumberFormat="1" applyFont="1" applyFill="1" applyBorder="1" applyAlignment="1" applyProtection="1">
      <alignment vertical="center" wrapText="1"/>
      <protection hidden="1"/>
    </xf>
    <xf numFmtId="165" fontId="9" fillId="0" borderId="4" xfId="1" applyNumberFormat="1" applyFont="1" applyFill="1" applyBorder="1" applyAlignment="1" applyProtection="1">
      <alignment vertical="center" wrapText="1"/>
      <protection hidden="1"/>
    </xf>
    <xf numFmtId="165" fontId="9" fillId="0" borderId="2" xfId="1" applyNumberFormat="1" applyFont="1" applyFill="1" applyBorder="1" applyAlignment="1" applyProtection="1">
      <alignment wrapText="1"/>
      <protection hidden="1"/>
    </xf>
    <xf numFmtId="165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10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10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9" fillId="3" borderId="1" xfId="1" applyNumberFormat="1" applyFont="1" applyFill="1" applyBorder="1" applyAlignment="1" applyProtection="1">
      <alignment vertical="center" wrapText="1"/>
      <protection hidden="1"/>
    </xf>
    <xf numFmtId="165" fontId="9" fillId="3" borderId="3" xfId="1" applyNumberFormat="1" applyFont="1" applyFill="1" applyBorder="1" applyAlignment="1" applyProtection="1">
      <alignment vertical="center" wrapText="1"/>
      <protection hidden="1"/>
    </xf>
    <xf numFmtId="165" fontId="9" fillId="3" borderId="4" xfId="1" applyNumberFormat="1" applyFont="1" applyFill="1" applyBorder="1" applyAlignment="1" applyProtection="1">
      <alignment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>
      <alignment horizontal="center" wrapText="1" shrinkToFit="1"/>
    </xf>
    <xf numFmtId="0" fontId="11" fillId="0" borderId="0" xfId="0" applyFont="1" applyAlignment="1"/>
    <xf numFmtId="165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center" wrapText="1"/>
    </xf>
    <xf numFmtId="0" fontId="9" fillId="0" borderId="0" xfId="0" applyFont="1" applyAlignment="1">
      <alignment horizontal="center" vertical="center" wrapText="1" shrinkToFi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0" xfId="2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  <xf numFmtId="165" fontId="9" fillId="3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3" borderId="3" xfId="1" applyNumberFormat="1" applyFont="1" applyFill="1" applyBorder="1" applyAlignment="1" applyProtection="1">
      <alignment horizontal="left" vertical="center" wrapText="1"/>
      <protection hidden="1"/>
    </xf>
    <xf numFmtId="165" fontId="9" fillId="3" borderId="4" xfId="1" applyNumberFormat="1" applyFont="1" applyFill="1" applyBorder="1" applyAlignment="1" applyProtection="1">
      <alignment horizontal="left" vertical="center" wrapText="1"/>
      <protection hidden="1"/>
    </xf>
    <xf numFmtId="49" fontId="10" fillId="0" borderId="1" xfId="1" applyNumberFormat="1" applyFont="1" applyFill="1" applyBorder="1" applyAlignment="1" applyProtection="1">
      <alignment horizontal="center" vertical="top" wrapText="1"/>
      <protection hidden="1"/>
    </xf>
    <xf numFmtId="49" fontId="10" fillId="0" borderId="3" xfId="1" applyNumberFormat="1" applyFont="1" applyFill="1" applyBorder="1" applyAlignment="1" applyProtection="1">
      <alignment horizontal="center" vertical="top" wrapText="1"/>
      <protection hidden="1"/>
    </xf>
    <xf numFmtId="49" fontId="10" fillId="0" borderId="4" xfId="1" applyNumberFormat="1" applyFont="1" applyFill="1" applyBorder="1" applyAlignment="1" applyProtection="1">
      <alignment horizontal="center" vertical="top" wrapText="1"/>
      <protection hidden="1"/>
    </xf>
    <xf numFmtId="49" fontId="9" fillId="0" borderId="2" xfId="1" applyNumberFormat="1" applyFont="1" applyFill="1" applyBorder="1" applyAlignment="1" applyProtection="1">
      <alignment wrapText="1"/>
      <protection hidden="1"/>
    </xf>
    <xf numFmtId="0" fontId="5" fillId="0" borderId="0" xfId="2" applyNumberFormat="1" applyFont="1" applyFill="1" applyBorder="1" applyAlignment="1" applyProtection="1">
      <alignment wrapText="1"/>
      <protection hidden="1"/>
    </xf>
    <xf numFmtId="0" fontId="6" fillId="0" borderId="0" xfId="0" applyFont="1" applyAlignment="1"/>
    <xf numFmtId="0" fontId="9" fillId="0" borderId="0" xfId="1" applyNumberFormat="1" applyFont="1" applyFill="1" applyAlignment="1" applyProtection="1">
      <alignment wrapText="1"/>
      <protection hidden="1"/>
    </xf>
    <xf numFmtId="0" fontId="9" fillId="0" borderId="5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horizontal="left"/>
    </xf>
    <xf numFmtId="0" fontId="10" fillId="0" borderId="0" xfId="1" applyNumberFormat="1" applyFont="1" applyFill="1" applyAlignment="1" applyProtection="1">
      <alignment horizontal="left" wrapText="1"/>
      <protection hidden="1"/>
    </xf>
    <xf numFmtId="165" fontId="10" fillId="0" borderId="1" xfId="1" applyNumberFormat="1" applyFont="1" applyFill="1" applyBorder="1" applyAlignment="1" applyProtection="1">
      <alignment horizontal="center" wrapText="1"/>
      <protection hidden="1"/>
    </xf>
    <xf numFmtId="165" fontId="10" fillId="0" borderId="3" xfId="1" applyNumberFormat="1" applyFont="1" applyFill="1" applyBorder="1" applyAlignment="1" applyProtection="1">
      <alignment horizontal="center" wrapText="1"/>
      <protection hidden="1"/>
    </xf>
    <xf numFmtId="165" fontId="10" fillId="0" borderId="4" xfId="1" applyNumberFormat="1" applyFont="1" applyFill="1" applyBorder="1" applyAlignment="1" applyProtection="1">
      <alignment horizont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Q79"/>
  <sheetViews>
    <sheetView showGridLines="0" tabSelected="1" view="pageBreakPreview" topLeftCell="B42" zoomScale="60" zoomScaleNormal="80" workbookViewId="0">
      <selection activeCell="S9" sqref="S9"/>
    </sheetView>
  </sheetViews>
  <sheetFormatPr defaultColWidth="9.140625" defaultRowHeight="12.75"/>
  <cols>
    <col min="1" max="1" width="2.7109375" style="3" customWidth="1"/>
    <col min="2" max="4" width="0.5703125" style="3" customWidth="1"/>
    <col min="5" max="9" width="0.7109375" style="3" customWidth="1"/>
    <col min="10" max="10" width="34" style="3" customWidth="1"/>
    <col min="11" max="11" width="12.85546875" style="3" customWidth="1"/>
    <col min="12" max="12" width="8" style="3" customWidth="1"/>
    <col min="13" max="13" width="7.7109375" style="3" customWidth="1"/>
    <col min="14" max="15" width="11" style="3" customWidth="1"/>
    <col min="16" max="16" width="5.7109375" style="3" hidden="1" customWidth="1"/>
    <col min="17" max="17" width="12.140625" style="3" customWidth="1"/>
    <col min="18" max="16384" width="9.140625" style="3"/>
  </cols>
  <sheetData>
    <row r="1" spans="1:17" s="16" customFormat="1" ht="29.25" customHeight="1">
      <c r="A1" s="14"/>
      <c r="B1" s="14"/>
      <c r="C1" s="14"/>
      <c r="D1" s="14"/>
      <c r="E1" s="14"/>
      <c r="F1" s="14"/>
      <c r="G1" s="14"/>
      <c r="H1" s="14"/>
      <c r="I1" s="14"/>
      <c r="J1" s="14"/>
      <c r="K1" s="20"/>
      <c r="L1" s="20"/>
      <c r="M1" s="71" t="s">
        <v>29</v>
      </c>
      <c r="N1" s="76"/>
      <c r="O1" s="76"/>
    </row>
    <row r="2" spans="1:17" s="16" customFormat="1" ht="65.25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21"/>
      <c r="L2" s="21"/>
      <c r="M2" s="77" t="s">
        <v>13</v>
      </c>
      <c r="N2" s="78"/>
      <c r="O2" s="78"/>
      <c r="P2" s="78"/>
      <c r="Q2" s="78"/>
    </row>
    <row r="3" spans="1:17" s="16" customFormat="1" ht="14.2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71"/>
      <c r="L3" s="71"/>
      <c r="M3" s="71"/>
      <c r="N3" s="72"/>
      <c r="O3" s="15"/>
    </row>
    <row r="4" spans="1:17" s="16" customFormat="1" ht="66.75" customHeight="1">
      <c r="A4" s="14"/>
      <c r="B4" s="14"/>
      <c r="C4" s="14"/>
      <c r="D4" s="14"/>
      <c r="E4" s="14"/>
      <c r="F4" s="14"/>
      <c r="G4" s="14"/>
      <c r="H4" s="14"/>
      <c r="I4" s="14"/>
      <c r="J4" s="14"/>
      <c r="K4" s="22"/>
      <c r="L4" s="77" t="s">
        <v>88</v>
      </c>
      <c r="M4" s="79"/>
      <c r="N4" s="79"/>
      <c r="O4" s="79"/>
      <c r="P4" s="79"/>
      <c r="Q4" s="79"/>
    </row>
    <row r="5" spans="1:17" s="16" customFormat="1" ht="13.15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8"/>
      <c r="O5" s="15"/>
    </row>
    <row r="6" spans="1:17" s="16" customFormat="1" ht="116.25" customHeight="1">
      <c r="A6" s="17"/>
      <c r="B6" s="17"/>
      <c r="C6" s="17"/>
      <c r="D6" s="17"/>
      <c r="E6" s="17"/>
      <c r="F6" s="17"/>
      <c r="G6" s="17"/>
      <c r="H6" s="17"/>
      <c r="I6" s="17"/>
      <c r="J6" s="80" t="s">
        <v>89</v>
      </c>
      <c r="K6" s="81"/>
      <c r="L6" s="81"/>
      <c r="M6" s="81"/>
      <c r="N6" s="81"/>
      <c r="O6" s="81"/>
    </row>
    <row r="7" spans="1:17" ht="13.15" customHeight="1">
      <c r="A7" s="6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2"/>
      <c r="O7" s="4"/>
    </row>
    <row r="8" spans="1:17" ht="13.1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4"/>
      <c r="M8" s="1"/>
      <c r="N8" s="8"/>
      <c r="O8" s="46" t="s">
        <v>12</v>
      </c>
      <c r="Q8" s="34"/>
    </row>
    <row r="9" spans="1:17" ht="67.5" customHeight="1">
      <c r="A9" s="7"/>
      <c r="B9" s="70" t="s">
        <v>8</v>
      </c>
      <c r="C9" s="70"/>
      <c r="D9" s="70"/>
      <c r="E9" s="70"/>
      <c r="F9" s="70"/>
      <c r="G9" s="70"/>
      <c r="H9" s="70"/>
      <c r="I9" s="70"/>
      <c r="J9" s="70"/>
      <c r="K9" s="23" t="s">
        <v>9</v>
      </c>
      <c r="L9" s="23" t="s">
        <v>10</v>
      </c>
      <c r="M9" s="23" t="s">
        <v>11</v>
      </c>
      <c r="N9" s="24" t="s">
        <v>28</v>
      </c>
      <c r="O9" s="24" t="s">
        <v>31</v>
      </c>
      <c r="P9" s="25"/>
      <c r="Q9" s="19" t="s">
        <v>90</v>
      </c>
    </row>
    <row r="10" spans="1:17" ht="67.5" customHeight="1">
      <c r="A10" s="26"/>
      <c r="B10" s="85" t="s">
        <v>7</v>
      </c>
      <c r="C10" s="86"/>
      <c r="D10" s="86"/>
      <c r="E10" s="86"/>
      <c r="F10" s="86"/>
      <c r="G10" s="86"/>
      <c r="H10" s="86"/>
      <c r="I10" s="86"/>
      <c r="J10" s="87"/>
      <c r="K10" s="47" t="s">
        <v>30</v>
      </c>
      <c r="L10" s="29">
        <v>0</v>
      </c>
      <c r="M10" s="29">
        <v>0</v>
      </c>
      <c r="N10" s="32">
        <f>SUM(N11)</f>
        <v>300</v>
      </c>
      <c r="O10" s="32">
        <f>SUM(O11)</f>
        <v>400</v>
      </c>
      <c r="P10" s="32">
        <f t="shared" ref="P10:Q10" si="0">SUM(P11)</f>
        <v>0</v>
      </c>
      <c r="Q10" s="32">
        <f t="shared" si="0"/>
        <v>400</v>
      </c>
    </row>
    <row r="11" spans="1:17" s="43" customFormat="1" ht="38.25" customHeight="1">
      <c r="A11" s="40"/>
      <c r="B11" s="82" t="s">
        <v>14</v>
      </c>
      <c r="C11" s="83"/>
      <c r="D11" s="83"/>
      <c r="E11" s="83"/>
      <c r="F11" s="83"/>
      <c r="G11" s="83"/>
      <c r="H11" s="83"/>
      <c r="I11" s="83"/>
      <c r="J11" s="84"/>
      <c r="K11" s="48" t="s">
        <v>32</v>
      </c>
      <c r="L11" s="41">
        <v>0</v>
      </c>
      <c r="M11" s="41">
        <v>0</v>
      </c>
      <c r="N11" s="42">
        <f>SUM(N15)</f>
        <v>300</v>
      </c>
      <c r="O11" s="42">
        <f>SUM(O15)</f>
        <v>400</v>
      </c>
      <c r="P11" s="42">
        <f t="shared" ref="P11:Q11" si="1">SUM(P15)</f>
        <v>0</v>
      </c>
      <c r="Q11" s="42">
        <f t="shared" si="1"/>
        <v>400</v>
      </c>
    </row>
    <row r="12" spans="1:17" ht="22.5" customHeight="1">
      <c r="A12" s="12"/>
      <c r="B12" s="63" t="s">
        <v>6</v>
      </c>
      <c r="C12" s="63"/>
      <c r="D12" s="63"/>
      <c r="E12" s="63"/>
      <c r="F12" s="63"/>
      <c r="G12" s="63"/>
      <c r="H12" s="63"/>
      <c r="I12" s="63"/>
      <c r="J12" s="63"/>
      <c r="K12" s="49"/>
      <c r="L12" s="27">
        <v>8</v>
      </c>
      <c r="M12" s="27">
        <v>0</v>
      </c>
      <c r="N12" s="28">
        <f>SUM(N13)</f>
        <v>0</v>
      </c>
      <c r="O12" s="28">
        <f>SUM(O13)</f>
        <v>0</v>
      </c>
      <c r="P12" s="28">
        <f>SUM(P13)</f>
        <v>0</v>
      </c>
      <c r="Q12" s="28">
        <f>SUM(Q13)</f>
        <v>0</v>
      </c>
    </row>
    <row r="13" spans="1:17" ht="17.25" customHeight="1">
      <c r="A13" s="12"/>
      <c r="B13" s="63" t="s">
        <v>5</v>
      </c>
      <c r="C13" s="63"/>
      <c r="D13" s="63"/>
      <c r="E13" s="63"/>
      <c r="F13" s="63"/>
      <c r="G13" s="63"/>
      <c r="H13" s="63"/>
      <c r="I13" s="63"/>
      <c r="J13" s="63"/>
      <c r="K13" s="50"/>
      <c r="L13" s="27">
        <v>8</v>
      </c>
      <c r="M13" s="27">
        <v>1</v>
      </c>
      <c r="N13" s="28"/>
      <c r="O13" s="28"/>
      <c r="P13" s="28"/>
      <c r="Q13" s="28"/>
    </row>
    <row r="14" spans="1:17" ht="33.75" customHeight="1">
      <c r="A14" s="26"/>
      <c r="B14" s="63" t="s">
        <v>33</v>
      </c>
      <c r="C14" s="63"/>
      <c r="D14" s="63"/>
      <c r="E14" s="63"/>
      <c r="F14" s="63"/>
      <c r="G14" s="63"/>
      <c r="H14" s="63"/>
      <c r="I14" s="63"/>
      <c r="J14" s="63"/>
      <c r="K14" s="49" t="s">
        <v>34</v>
      </c>
      <c r="L14" s="27">
        <v>8</v>
      </c>
      <c r="M14" s="27">
        <v>1</v>
      </c>
      <c r="N14" s="28">
        <f>SUM(N15)</f>
        <v>300</v>
      </c>
      <c r="O14" s="28">
        <f>SUM(O15)</f>
        <v>400</v>
      </c>
      <c r="P14" s="28">
        <f t="shared" ref="P14:Q14" si="2">SUM(P15)</f>
        <v>0</v>
      </c>
      <c r="Q14" s="28">
        <f t="shared" si="2"/>
        <v>400</v>
      </c>
    </row>
    <row r="15" spans="1:17" ht="18" customHeight="1">
      <c r="A15" s="26"/>
      <c r="B15" s="63" t="s">
        <v>15</v>
      </c>
      <c r="C15" s="63"/>
      <c r="D15" s="63"/>
      <c r="E15" s="63"/>
      <c r="F15" s="63"/>
      <c r="G15" s="63"/>
      <c r="H15" s="63"/>
      <c r="I15" s="63"/>
      <c r="J15" s="63"/>
      <c r="K15" s="49" t="s">
        <v>35</v>
      </c>
      <c r="L15" s="27">
        <v>8</v>
      </c>
      <c r="M15" s="27">
        <v>1</v>
      </c>
      <c r="N15" s="28">
        <v>300</v>
      </c>
      <c r="O15" s="28">
        <v>400</v>
      </c>
      <c r="P15" s="28"/>
      <c r="Q15" s="28">
        <v>400</v>
      </c>
    </row>
    <row r="16" spans="1:17" ht="68.25" customHeight="1">
      <c r="A16" s="12"/>
      <c r="B16" s="64" t="s">
        <v>36</v>
      </c>
      <c r="C16" s="65"/>
      <c r="D16" s="65"/>
      <c r="E16" s="65"/>
      <c r="F16" s="65"/>
      <c r="G16" s="65"/>
      <c r="H16" s="65"/>
      <c r="I16" s="65"/>
      <c r="J16" s="66"/>
      <c r="K16" s="47" t="s">
        <v>38</v>
      </c>
      <c r="L16" s="29">
        <v>0</v>
      </c>
      <c r="M16" s="29">
        <v>0</v>
      </c>
      <c r="N16" s="30">
        <f t="shared" ref="N16:O20" si="3">SUM(N17)</f>
        <v>19021</v>
      </c>
      <c r="O16" s="30">
        <f t="shared" si="3"/>
        <v>13610.8</v>
      </c>
      <c r="P16" s="30">
        <f t="shared" ref="P16:Q16" si="4">SUM(P17)</f>
        <v>0</v>
      </c>
      <c r="Q16" s="30">
        <f t="shared" si="4"/>
        <v>13628.6</v>
      </c>
    </row>
    <row r="17" spans="1:17" ht="58.5" customHeight="1">
      <c r="A17" s="12"/>
      <c r="B17" s="73" t="s">
        <v>37</v>
      </c>
      <c r="C17" s="74"/>
      <c r="D17" s="74"/>
      <c r="E17" s="74"/>
      <c r="F17" s="74"/>
      <c r="G17" s="74"/>
      <c r="H17" s="74"/>
      <c r="I17" s="74"/>
      <c r="J17" s="75"/>
      <c r="K17" s="47" t="s">
        <v>39</v>
      </c>
      <c r="L17" s="27">
        <v>0</v>
      </c>
      <c r="M17" s="27">
        <v>0</v>
      </c>
      <c r="N17" s="30">
        <f t="shared" si="3"/>
        <v>19021</v>
      </c>
      <c r="O17" s="30">
        <f t="shared" si="3"/>
        <v>13610.8</v>
      </c>
      <c r="P17" s="30">
        <f t="shared" ref="P17:Q17" si="5">SUM(P18)</f>
        <v>0</v>
      </c>
      <c r="Q17" s="30">
        <f t="shared" si="5"/>
        <v>13628.6</v>
      </c>
    </row>
    <row r="18" spans="1:17" ht="22.5" customHeight="1">
      <c r="A18" s="12"/>
      <c r="B18" s="73" t="s">
        <v>40</v>
      </c>
      <c r="C18" s="74"/>
      <c r="D18" s="74"/>
      <c r="E18" s="74"/>
      <c r="F18" s="74"/>
      <c r="G18" s="74"/>
      <c r="H18" s="74"/>
      <c r="I18" s="74"/>
      <c r="J18" s="75"/>
      <c r="K18" s="47"/>
      <c r="L18" s="27">
        <v>11</v>
      </c>
      <c r="M18" s="27">
        <v>0</v>
      </c>
      <c r="N18" s="28">
        <f>SUM(N19+N22)</f>
        <v>19021</v>
      </c>
      <c r="O18" s="28">
        <f>SUM(O19+O22)</f>
        <v>13610.8</v>
      </c>
      <c r="P18" s="28">
        <f t="shared" ref="P18:Q18" si="6">SUM(P19+P22)</f>
        <v>0</v>
      </c>
      <c r="Q18" s="28">
        <f t="shared" si="6"/>
        <v>13628.6</v>
      </c>
    </row>
    <row r="19" spans="1:17" ht="20.25" customHeight="1">
      <c r="A19" s="12"/>
      <c r="B19" s="73" t="s">
        <v>41</v>
      </c>
      <c r="C19" s="74"/>
      <c r="D19" s="74"/>
      <c r="E19" s="74"/>
      <c r="F19" s="74"/>
      <c r="G19" s="74"/>
      <c r="H19" s="74"/>
      <c r="I19" s="74"/>
      <c r="J19" s="75"/>
      <c r="K19" s="47"/>
      <c r="L19" s="27">
        <v>11</v>
      </c>
      <c r="M19" s="27">
        <v>1</v>
      </c>
      <c r="N19" s="30">
        <f t="shared" si="3"/>
        <v>13337.6</v>
      </c>
      <c r="O19" s="30">
        <f t="shared" si="3"/>
        <v>13610.8</v>
      </c>
      <c r="P19" s="30">
        <f t="shared" ref="P19:Q25" si="7">SUM(P20)</f>
        <v>0</v>
      </c>
      <c r="Q19" s="30">
        <f t="shared" si="7"/>
        <v>13628.6</v>
      </c>
    </row>
    <row r="20" spans="1:17" ht="99" customHeight="1">
      <c r="A20" s="12"/>
      <c r="B20" s="73" t="s">
        <v>42</v>
      </c>
      <c r="C20" s="74"/>
      <c r="D20" s="74"/>
      <c r="E20" s="74"/>
      <c r="F20" s="74"/>
      <c r="G20" s="74"/>
      <c r="H20" s="74"/>
      <c r="I20" s="74"/>
      <c r="J20" s="75"/>
      <c r="K20" s="49" t="s">
        <v>43</v>
      </c>
      <c r="L20" s="27">
        <v>11</v>
      </c>
      <c r="M20" s="27">
        <v>1</v>
      </c>
      <c r="N20" s="28">
        <f t="shared" si="3"/>
        <v>13337.6</v>
      </c>
      <c r="O20" s="28">
        <f t="shared" si="3"/>
        <v>13610.8</v>
      </c>
      <c r="P20" s="28">
        <f t="shared" ref="P20:Q20" si="8">SUM(P21)</f>
        <v>0</v>
      </c>
      <c r="Q20" s="28">
        <f t="shared" si="8"/>
        <v>13628.6</v>
      </c>
    </row>
    <row r="21" spans="1:17" ht="54" customHeight="1">
      <c r="A21" s="12"/>
      <c r="B21" s="73" t="s">
        <v>44</v>
      </c>
      <c r="C21" s="74"/>
      <c r="D21" s="74"/>
      <c r="E21" s="74"/>
      <c r="F21" s="74"/>
      <c r="G21" s="74"/>
      <c r="H21" s="74"/>
      <c r="I21" s="74"/>
      <c r="J21" s="75"/>
      <c r="K21" s="49" t="s">
        <v>45</v>
      </c>
      <c r="L21" s="27">
        <v>11</v>
      </c>
      <c r="M21" s="27">
        <v>1</v>
      </c>
      <c r="N21" s="28">
        <v>13337.6</v>
      </c>
      <c r="O21" s="28">
        <v>13610.8</v>
      </c>
      <c r="P21" s="28"/>
      <c r="Q21" s="28">
        <v>13628.6</v>
      </c>
    </row>
    <row r="22" spans="1:17" ht="26.25" customHeight="1">
      <c r="A22" s="12"/>
      <c r="B22" s="73" t="s">
        <v>91</v>
      </c>
      <c r="C22" s="74"/>
      <c r="D22" s="74"/>
      <c r="E22" s="74"/>
      <c r="F22" s="74"/>
      <c r="G22" s="74"/>
      <c r="H22" s="74"/>
      <c r="I22" s="74"/>
      <c r="J22" s="75"/>
      <c r="K22" s="49"/>
      <c r="L22" s="27">
        <v>11</v>
      </c>
      <c r="M22" s="27">
        <v>2</v>
      </c>
      <c r="N22" s="28">
        <f>SUM(N23)</f>
        <v>5683.4</v>
      </c>
      <c r="O22" s="52">
        <f>SUM(O23)</f>
        <v>0</v>
      </c>
      <c r="P22" s="52">
        <f t="shared" ref="P22:Q22" si="9">SUM(P23)</f>
        <v>0</v>
      </c>
      <c r="Q22" s="52">
        <f t="shared" si="9"/>
        <v>0</v>
      </c>
    </row>
    <row r="23" spans="1:17" ht="66.75" customHeight="1">
      <c r="A23" s="12"/>
      <c r="B23" s="73" t="s">
        <v>42</v>
      </c>
      <c r="C23" s="74"/>
      <c r="D23" s="74"/>
      <c r="E23" s="74"/>
      <c r="F23" s="74"/>
      <c r="G23" s="74"/>
      <c r="H23" s="74"/>
      <c r="I23" s="74"/>
      <c r="J23" s="75"/>
      <c r="K23" s="49" t="s">
        <v>43</v>
      </c>
      <c r="L23" s="27">
        <v>11</v>
      </c>
      <c r="M23" s="27">
        <v>2</v>
      </c>
      <c r="N23" s="28">
        <f>SUM(N24)</f>
        <v>5683.4</v>
      </c>
      <c r="O23" s="52">
        <f>SUM(O24)</f>
        <v>0</v>
      </c>
      <c r="P23" s="52">
        <f t="shared" ref="P23:Q23" si="10">SUM(P24)</f>
        <v>0</v>
      </c>
      <c r="Q23" s="52">
        <f t="shared" si="10"/>
        <v>0</v>
      </c>
    </row>
    <row r="24" spans="1:17" ht="55.5" customHeight="1">
      <c r="A24" s="12"/>
      <c r="B24" s="73" t="s">
        <v>92</v>
      </c>
      <c r="C24" s="74"/>
      <c r="D24" s="74"/>
      <c r="E24" s="74"/>
      <c r="F24" s="74"/>
      <c r="G24" s="74"/>
      <c r="H24" s="74"/>
      <c r="I24" s="74"/>
      <c r="J24" s="75"/>
      <c r="K24" s="49" t="s">
        <v>93</v>
      </c>
      <c r="L24" s="27">
        <v>11</v>
      </c>
      <c r="M24" s="27">
        <v>2</v>
      </c>
      <c r="N24" s="28">
        <v>5683.4</v>
      </c>
      <c r="O24" s="52">
        <v>0</v>
      </c>
      <c r="P24" s="52"/>
      <c r="Q24" s="52">
        <v>0</v>
      </c>
    </row>
    <row r="25" spans="1:17" ht="103.5" customHeight="1">
      <c r="A25" s="12"/>
      <c r="B25" s="64" t="s">
        <v>4</v>
      </c>
      <c r="C25" s="65"/>
      <c r="D25" s="65"/>
      <c r="E25" s="65"/>
      <c r="F25" s="65"/>
      <c r="G25" s="65"/>
      <c r="H25" s="65"/>
      <c r="I25" s="65"/>
      <c r="J25" s="66"/>
      <c r="K25" s="47" t="s">
        <v>46</v>
      </c>
      <c r="L25" s="29">
        <v>0</v>
      </c>
      <c r="M25" s="29">
        <v>0</v>
      </c>
      <c r="N25" s="30">
        <f t="shared" ref="N25:O27" si="11">SUM(N26)</f>
        <v>500</v>
      </c>
      <c r="O25" s="30">
        <f t="shared" si="11"/>
        <v>500</v>
      </c>
      <c r="P25" s="30" t="e">
        <f t="shared" si="7"/>
        <v>#REF!</v>
      </c>
      <c r="Q25" s="30">
        <f t="shared" si="7"/>
        <v>500</v>
      </c>
    </row>
    <row r="26" spans="1:17" s="43" customFormat="1" ht="56.25" customHeight="1">
      <c r="A26" s="44"/>
      <c r="B26" s="67" t="s">
        <v>16</v>
      </c>
      <c r="C26" s="68"/>
      <c r="D26" s="68"/>
      <c r="E26" s="68"/>
      <c r="F26" s="68"/>
      <c r="G26" s="68"/>
      <c r="H26" s="68"/>
      <c r="I26" s="68"/>
      <c r="J26" s="69"/>
      <c r="K26" s="48" t="s">
        <v>47</v>
      </c>
      <c r="L26" s="41">
        <v>0</v>
      </c>
      <c r="M26" s="41">
        <v>0</v>
      </c>
      <c r="N26" s="42">
        <f t="shared" si="11"/>
        <v>500</v>
      </c>
      <c r="O26" s="42">
        <f t="shared" si="11"/>
        <v>500</v>
      </c>
      <c r="P26" s="42" t="e">
        <f t="shared" ref="P26:Q26" si="12">SUM(P27)</f>
        <v>#REF!</v>
      </c>
      <c r="Q26" s="42">
        <f t="shared" si="12"/>
        <v>500</v>
      </c>
    </row>
    <row r="27" spans="1:17" ht="54" customHeight="1">
      <c r="A27" s="12"/>
      <c r="B27" s="73" t="s">
        <v>18</v>
      </c>
      <c r="C27" s="74"/>
      <c r="D27" s="74"/>
      <c r="E27" s="74"/>
      <c r="F27" s="74"/>
      <c r="G27" s="74"/>
      <c r="H27" s="74"/>
      <c r="I27" s="74"/>
      <c r="J27" s="75"/>
      <c r="K27" s="49"/>
      <c r="L27" s="27">
        <v>3</v>
      </c>
      <c r="M27" s="27">
        <v>0</v>
      </c>
      <c r="N27" s="28">
        <f t="shared" si="11"/>
        <v>500</v>
      </c>
      <c r="O27" s="28">
        <f t="shared" si="11"/>
        <v>500</v>
      </c>
      <c r="P27" s="28" t="e">
        <f>SUM(P28)</f>
        <v>#REF!</v>
      </c>
      <c r="Q27" s="28">
        <f>SUM(Q28)</f>
        <v>500</v>
      </c>
    </row>
    <row r="28" spans="1:17" ht="72.75" customHeight="1">
      <c r="A28" s="12"/>
      <c r="B28" s="60" t="s">
        <v>19</v>
      </c>
      <c r="C28" s="61"/>
      <c r="D28" s="61"/>
      <c r="E28" s="61"/>
      <c r="F28" s="61"/>
      <c r="G28" s="61"/>
      <c r="H28" s="61"/>
      <c r="I28" s="61"/>
      <c r="J28" s="62"/>
      <c r="K28" s="49"/>
      <c r="L28" s="27">
        <v>3</v>
      </c>
      <c r="M28" s="27">
        <v>9</v>
      </c>
      <c r="N28" s="28">
        <f>SUM(N29)</f>
        <v>500</v>
      </c>
      <c r="O28" s="28">
        <f>SUM(O29)</f>
        <v>500</v>
      </c>
      <c r="P28" s="28" t="e">
        <f t="shared" ref="P28:Q28" si="13">SUM(P29)</f>
        <v>#REF!</v>
      </c>
      <c r="Q28" s="28">
        <f t="shared" si="13"/>
        <v>500</v>
      </c>
    </row>
    <row r="29" spans="1:17" ht="54.75" customHeight="1">
      <c r="A29" s="12"/>
      <c r="B29" s="60" t="s">
        <v>50</v>
      </c>
      <c r="C29" s="61"/>
      <c r="D29" s="61"/>
      <c r="E29" s="61"/>
      <c r="F29" s="61"/>
      <c r="G29" s="61"/>
      <c r="H29" s="61"/>
      <c r="I29" s="61"/>
      <c r="J29" s="62"/>
      <c r="K29" s="50" t="s">
        <v>49</v>
      </c>
      <c r="L29" s="27">
        <v>3</v>
      </c>
      <c r="M29" s="27">
        <v>9</v>
      </c>
      <c r="N29" s="28">
        <f>SUM(N30)</f>
        <v>500</v>
      </c>
      <c r="O29" s="28">
        <f>SUM(O30)</f>
        <v>500</v>
      </c>
      <c r="P29" s="28" t="e">
        <f t="shared" ref="P29" si="14">SUM(P30)</f>
        <v>#REF!</v>
      </c>
      <c r="Q29" s="28">
        <f t="shared" ref="Q29" si="15">SUM(Q30)</f>
        <v>500</v>
      </c>
    </row>
    <row r="30" spans="1:17" ht="34.5" customHeight="1">
      <c r="A30" s="12"/>
      <c r="B30" s="63" t="s">
        <v>17</v>
      </c>
      <c r="C30" s="63"/>
      <c r="D30" s="63"/>
      <c r="E30" s="63"/>
      <c r="F30" s="63"/>
      <c r="G30" s="63"/>
      <c r="H30" s="63"/>
      <c r="I30" s="63"/>
      <c r="J30" s="63"/>
      <c r="K30" s="50" t="s">
        <v>48</v>
      </c>
      <c r="L30" s="27">
        <v>3</v>
      </c>
      <c r="M30" s="27">
        <v>9</v>
      </c>
      <c r="N30" s="28">
        <v>500</v>
      </c>
      <c r="O30" s="28">
        <v>500</v>
      </c>
      <c r="P30" s="28" t="e">
        <f>SUM(#REF!)</f>
        <v>#REF!</v>
      </c>
      <c r="Q30" s="28">
        <v>500</v>
      </c>
    </row>
    <row r="31" spans="1:17" ht="72" customHeight="1">
      <c r="A31" s="12"/>
      <c r="B31" s="64" t="s">
        <v>3</v>
      </c>
      <c r="C31" s="65"/>
      <c r="D31" s="65"/>
      <c r="E31" s="65"/>
      <c r="F31" s="65"/>
      <c r="G31" s="65"/>
      <c r="H31" s="65"/>
      <c r="I31" s="65"/>
      <c r="J31" s="66"/>
      <c r="K31" s="47" t="s">
        <v>51</v>
      </c>
      <c r="L31" s="29">
        <v>0</v>
      </c>
      <c r="M31" s="29">
        <v>0</v>
      </c>
      <c r="N31" s="30">
        <f t="shared" ref="N31:O34" si="16">SUM(N32)</f>
        <v>200</v>
      </c>
      <c r="O31" s="30">
        <f t="shared" si="16"/>
        <v>0</v>
      </c>
      <c r="P31" s="30" t="e">
        <f t="shared" ref="P31:Q31" si="17">SUM(P32)</f>
        <v>#REF!</v>
      </c>
      <c r="Q31" s="30">
        <f t="shared" si="17"/>
        <v>0</v>
      </c>
    </row>
    <row r="32" spans="1:17" s="43" customFormat="1" ht="66" customHeight="1">
      <c r="A32" s="44"/>
      <c r="B32" s="82" t="s">
        <v>20</v>
      </c>
      <c r="C32" s="83"/>
      <c r="D32" s="83"/>
      <c r="E32" s="83"/>
      <c r="F32" s="83"/>
      <c r="G32" s="83"/>
      <c r="H32" s="83"/>
      <c r="I32" s="83"/>
      <c r="J32" s="84"/>
      <c r="K32" s="51" t="s">
        <v>52</v>
      </c>
      <c r="L32" s="41">
        <v>0</v>
      </c>
      <c r="M32" s="41">
        <v>0</v>
      </c>
      <c r="N32" s="42">
        <f t="shared" si="16"/>
        <v>200</v>
      </c>
      <c r="O32" s="53">
        <f t="shared" si="16"/>
        <v>0</v>
      </c>
      <c r="P32" s="42" t="e">
        <f t="shared" ref="P32:Q35" si="18">SUM(P33)</f>
        <v>#REF!</v>
      </c>
      <c r="Q32" s="45">
        <f t="shared" si="18"/>
        <v>0</v>
      </c>
    </row>
    <row r="33" spans="1:17" ht="38.25" customHeight="1">
      <c r="A33" s="12"/>
      <c r="B33" s="88" t="s">
        <v>26</v>
      </c>
      <c r="C33" s="88"/>
      <c r="D33" s="88"/>
      <c r="E33" s="88"/>
      <c r="F33" s="88"/>
      <c r="G33" s="88"/>
      <c r="H33" s="88"/>
      <c r="I33" s="88"/>
      <c r="J33" s="88"/>
      <c r="K33" s="49"/>
      <c r="L33" s="27">
        <v>5</v>
      </c>
      <c r="M33" s="27">
        <v>0</v>
      </c>
      <c r="N33" s="28">
        <f t="shared" si="16"/>
        <v>200</v>
      </c>
      <c r="O33" s="52">
        <f t="shared" si="16"/>
        <v>0</v>
      </c>
      <c r="P33" s="28" t="e">
        <f t="shared" si="18"/>
        <v>#REF!</v>
      </c>
      <c r="Q33" s="39">
        <f t="shared" si="18"/>
        <v>0</v>
      </c>
    </row>
    <row r="34" spans="1:17" ht="17.25" customHeight="1">
      <c r="A34" s="12"/>
      <c r="B34" s="63" t="s">
        <v>21</v>
      </c>
      <c r="C34" s="63"/>
      <c r="D34" s="63"/>
      <c r="E34" s="63"/>
      <c r="F34" s="63"/>
      <c r="G34" s="63"/>
      <c r="H34" s="63"/>
      <c r="I34" s="63"/>
      <c r="J34" s="63"/>
      <c r="K34" s="49"/>
      <c r="L34" s="27">
        <v>5</v>
      </c>
      <c r="M34" s="27">
        <v>1</v>
      </c>
      <c r="N34" s="28">
        <f t="shared" si="16"/>
        <v>200</v>
      </c>
      <c r="O34" s="52">
        <f t="shared" si="16"/>
        <v>0</v>
      </c>
      <c r="P34" s="52" t="e">
        <f t="shared" si="18"/>
        <v>#REF!</v>
      </c>
      <c r="Q34" s="52">
        <f t="shared" si="18"/>
        <v>0</v>
      </c>
    </row>
    <row r="35" spans="1:17" ht="68.25" customHeight="1">
      <c r="A35" s="12"/>
      <c r="B35" s="60" t="s">
        <v>53</v>
      </c>
      <c r="C35" s="61"/>
      <c r="D35" s="61"/>
      <c r="E35" s="61"/>
      <c r="F35" s="61"/>
      <c r="G35" s="61"/>
      <c r="H35" s="61"/>
      <c r="I35" s="61"/>
      <c r="J35" s="62"/>
      <c r="K35" s="49" t="s">
        <v>54</v>
      </c>
      <c r="L35" s="27">
        <v>5</v>
      </c>
      <c r="M35" s="27">
        <v>1</v>
      </c>
      <c r="N35" s="28">
        <f>SUM(N36)</f>
        <v>200</v>
      </c>
      <c r="O35" s="52">
        <f>SUM(O36)</f>
        <v>0</v>
      </c>
      <c r="P35" s="52" t="e">
        <f t="shared" si="18"/>
        <v>#REF!</v>
      </c>
      <c r="Q35" s="52">
        <f t="shared" si="18"/>
        <v>0</v>
      </c>
    </row>
    <row r="36" spans="1:17" ht="31.5" customHeight="1">
      <c r="A36" s="12"/>
      <c r="B36" s="63" t="s">
        <v>94</v>
      </c>
      <c r="C36" s="63"/>
      <c r="D36" s="63"/>
      <c r="E36" s="63"/>
      <c r="F36" s="63"/>
      <c r="G36" s="63"/>
      <c r="H36" s="63"/>
      <c r="I36" s="63"/>
      <c r="J36" s="63"/>
      <c r="K36" s="49" t="s">
        <v>95</v>
      </c>
      <c r="L36" s="27">
        <v>5</v>
      </c>
      <c r="M36" s="27">
        <v>1</v>
      </c>
      <c r="N36" s="28">
        <v>200</v>
      </c>
      <c r="O36" s="52">
        <v>0</v>
      </c>
      <c r="P36" s="52" t="e">
        <f>SUM(#REF!)</f>
        <v>#REF!</v>
      </c>
      <c r="Q36" s="52">
        <v>0</v>
      </c>
    </row>
    <row r="37" spans="1:17" ht="98.25" customHeight="1">
      <c r="A37" s="12"/>
      <c r="B37" s="64" t="s">
        <v>55</v>
      </c>
      <c r="C37" s="65"/>
      <c r="D37" s="65"/>
      <c r="E37" s="65"/>
      <c r="F37" s="65"/>
      <c r="G37" s="65"/>
      <c r="H37" s="65"/>
      <c r="I37" s="65"/>
      <c r="J37" s="66"/>
      <c r="K37" s="47" t="s">
        <v>56</v>
      </c>
      <c r="L37" s="29">
        <v>0</v>
      </c>
      <c r="M37" s="29">
        <v>0</v>
      </c>
      <c r="N37" s="30">
        <f>SUM(N38+N44)</f>
        <v>552</v>
      </c>
      <c r="O37" s="30">
        <f>SUM(O38+O44)</f>
        <v>802</v>
      </c>
      <c r="P37" s="30">
        <f>SUM(P38+P44)</f>
        <v>0</v>
      </c>
      <c r="Q37" s="30">
        <f>SUM(Q38+Q44)</f>
        <v>852</v>
      </c>
    </row>
    <row r="38" spans="1:17" s="43" customFormat="1" ht="57" customHeight="1">
      <c r="A38" s="44"/>
      <c r="B38" s="67" t="s">
        <v>18</v>
      </c>
      <c r="C38" s="68"/>
      <c r="D38" s="68"/>
      <c r="E38" s="68"/>
      <c r="F38" s="68"/>
      <c r="G38" s="68"/>
      <c r="H38" s="68"/>
      <c r="I38" s="68"/>
      <c r="J38" s="69"/>
      <c r="K38" s="48"/>
      <c r="L38" s="41">
        <v>3</v>
      </c>
      <c r="M38" s="41">
        <v>0</v>
      </c>
      <c r="N38" s="42">
        <f>SUM(N39)</f>
        <v>400</v>
      </c>
      <c r="O38" s="42">
        <f>SUM(O39)</f>
        <v>650</v>
      </c>
      <c r="P38" s="42">
        <f t="shared" ref="P38:Q38" si="19">SUM(P39)</f>
        <v>0</v>
      </c>
      <c r="Q38" s="42">
        <f t="shared" si="19"/>
        <v>700</v>
      </c>
    </row>
    <row r="39" spans="1:17" s="43" customFormat="1" ht="27.75" customHeight="1">
      <c r="A39" s="44"/>
      <c r="B39" s="67" t="s">
        <v>59</v>
      </c>
      <c r="C39" s="68"/>
      <c r="D39" s="68"/>
      <c r="E39" s="68"/>
      <c r="F39" s="68"/>
      <c r="G39" s="68"/>
      <c r="H39" s="68"/>
      <c r="I39" s="68"/>
      <c r="J39" s="69"/>
      <c r="K39" s="48"/>
      <c r="L39" s="41">
        <v>3</v>
      </c>
      <c r="M39" s="41">
        <v>10</v>
      </c>
      <c r="N39" s="42">
        <f>SUM(N40+N42)</f>
        <v>400</v>
      </c>
      <c r="O39" s="42">
        <f>SUM(O40+O42)</f>
        <v>650</v>
      </c>
      <c r="P39" s="42">
        <f>SUM(P40+P42)</f>
        <v>0</v>
      </c>
      <c r="Q39" s="42">
        <f>SUM(Q40+Q42)</f>
        <v>700</v>
      </c>
    </row>
    <row r="40" spans="1:17" s="43" customFormat="1" ht="85.5" customHeight="1">
      <c r="A40" s="44"/>
      <c r="B40" s="67" t="s">
        <v>57</v>
      </c>
      <c r="C40" s="68"/>
      <c r="D40" s="68"/>
      <c r="E40" s="68"/>
      <c r="F40" s="68"/>
      <c r="G40" s="68"/>
      <c r="H40" s="68"/>
      <c r="I40" s="68"/>
      <c r="J40" s="69"/>
      <c r="K40" s="48" t="s">
        <v>58</v>
      </c>
      <c r="L40" s="41">
        <v>3</v>
      </c>
      <c r="M40" s="41">
        <v>10</v>
      </c>
      <c r="N40" s="42">
        <f>SUM(N41)</f>
        <v>200</v>
      </c>
      <c r="O40" s="42">
        <f>SUM(O41)</f>
        <v>300</v>
      </c>
      <c r="P40" s="42">
        <f t="shared" ref="P40:Q40" si="20">SUM(P41)</f>
        <v>0</v>
      </c>
      <c r="Q40" s="42">
        <f t="shared" si="20"/>
        <v>300</v>
      </c>
    </row>
    <row r="41" spans="1:17" ht="99" customHeight="1">
      <c r="A41" s="12"/>
      <c r="B41" s="60" t="s">
        <v>60</v>
      </c>
      <c r="C41" s="61"/>
      <c r="D41" s="61"/>
      <c r="E41" s="61"/>
      <c r="F41" s="61"/>
      <c r="G41" s="61"/>
      <c r="H41" s="61"/>
      <c r="I41" s="61"/>
      <c r="J41" s="62"/>
      <c r="K41" s="49" t="s">
        <v>61</v>
      </c>
      <c r="L41" s="27">
        <v>3</v>
      </c>
      <c r="M41" s="27">
        <v>10</v>
      </c>
      <c r="N41" s="28">
        <v>200</v>
      </c>
      <c r="O41" s="28">
        <v>300</v>
      </c>
      <c r="P41" s="28"/>
      <c r="Q41" s="28">
        <v>300</v>
      </c>
    </row>
    <row r="42" spans="1:17" ht="40.5" customHeight="1">
      <c r="A42" s="12"/>
      <c r="B42" s="67" t="s">
        <v>62</v>
      </c>
      <c r="C42" s="68"/>
      <c r="D42" s="68"/>
      <c r="E42" s="68"/>
      <c r="F42" s="68"/>
      <c r="G42" s="68"/>
      <c r="H42" s="68"/>
      <c r="I42" s="68"/>
      <c r="J42" s="69"/>
      <c r="K42" s="49" t="s">
        <v>63</v>
      </c>
      <c r="L42" s="27">
        <v>3</v>
      </c>
      <c r="M42" s="27">
        <v>10</v>
      </c>
      <c r="N42" s="28">
        <f>SUM(N43)</f>
        <v>200</v>
      </c>
      <c r="O42" s="28">
        <f>SUM(O43)</f>
        <v>350</v>
      </c>
      <c r="P42" s="28">
        <f t="shared" ref="P42:Q42" si="21">SUM(P43)</f>
        <v>0</v>
      </c>
      <c r="Q42" s="28">
        <f t="shared" si="21"/>
        <v>400</v>
      </c>
    </row>
    <row r="43" spans="1:17" ht="35.25" customHeight="1">
      <c r="A43" s="12"/>
      <c r="B43" s="67" t="s">
        <v>64</v>
      </c>
      <c r="C43" s="68"/>
      <c r="D43" s="68"/>
      <c r="E43" s="68"/>
      <c r="F43" s="68"/>
      <c r="G43" s="68"/>
      <c r="H43" s="68"/>
      <c r="I43" s="68"/>
      <c r="J43" s="69"/>
      <c r="K43" s="49" t="s">
        <v>65</v>
      </c>
      <c r="L43" s="27">
        <v>3</v>
      </c>
      <c r="M43" s="27">
        <v>10</v>
      </c>
      <c r="N43" s="28">
        <v>200</v>
      </c>
      <c r="O43" s="28">
        <v>350</v>
      </c>
      <c r="P43" s="28"/>
      <c r="Q43" s="28">
        <v>400</v>
      </c>
    </row>
    <row r="44" spans="1:17" ht="32.25" customHeight="1">
      <c r="A44" s="12"/>
      <c r="B44" s="73" t="s">
        <v>40</v>
      </c>
      <c r="C44" s="74"/>
      <c r="D44" s="74"/>
      <c r="E44" s="74"/>
      <c r="F44" s="74"/>
      <c r="G44" s="74"/>
      <c r="H44" s="74"/>
      <c r="I44" s="74"/>
      <c r="J44" s="75"/>
      <c r="K44" s="49"/>
      <c r="L44" s="27">
        <v>11</v>
      </c>
      <c r="M44" s="27">
        <v>0</v>
      </c>
      <c r="N44" s="28">
        <f t="shared" ref="N44:O46" si="22">SUM(N45)</f>
        <v>152</v>
      </c>
      <c r="O44" s="28">
        <f t="shared" si="22"/>
        <v>152</v>
      </c>
      <c r="P44" s="28">
        <f t="shared" ref="P44:Q45" si="23">SUM(P45)</f>
        <v>0</v>
      </c>
      <c r="Q44" s="28">
        <f t="shared" si="23"/>
        <v>152</v>
      </c>
    </row>
    <row r="45" spans="1:17" ht="21" customHeight="1">
      <c r="A45" s="12"/>
      <c r="B45" s="60" t="s">
        <v>66</v>
      </c>
      <c r="C45" s="61"/>
      <c r="D45" s="61"/>
      <c r="E45" s="61"/>
      <c r="F45" s="61"/>
      <c r="G45" s="61"/>
      <c r="H45" s="61"/>
      <c r="I45" s="61"/>
      <c r="J45" s="62"/>
      <c r="K45" s="49"/>
      <c r="L45" s="27">
        <v>11</v>
      </c>
      <c r="M45" s="27">
        <v>1</v>
      </c>
      <c r="N45" s="28">
        <f t="shared" si="22"/>
        <v>152</v>
      </c>
      <c r="O45" s="28">
        <f t="shared" si="22"/>
        <v>152</v>
      </c>
      <c r="P45" s="28">
        <f t="shared" si="23"/>
        <v>0</v>
      </c>
      <c r="Q45" s="28">
        <f t="shared" si="23"/>
        <v>152</v>
      </c>
    </row>
    <row r="46" spans="1:17" ht="90.75" customHeight="1">
      <c r="A46" s="12"/>
      <c r="B46" s="67" t="s">
        <v>57</v>
      </c>
      <c r="C46" s="68"/>
      <c r="D46" s="68"/>
      <c r="E46" s="68"/>
      <c r="F46" s="68"/>
      <c r="G46" s="68"/>
      <c r="H46" s="68"/>
      <c r="I46" s="68"/>
      <c r="J46" s="69"/>
      <c r="K46" s="49" t="s">
        <v>58</v>
      </c>
      <c r="L46" s="27">
        <v>11</v>
      </c>
      <c r="M46" s="27">
        <v>1</v>
      </c>
      <c r="N46" s="28">
        <f t="shared" si="22"/>
        <v>152</v>
      </c>
      <c r="O46" s="28">
        <f t="shared" si="22"/>
        <v>152</v>
      </c>
      <c r="P46" s="28">
        <f t="shared" ref="P46:Q46" si="24">SUM(P47)</f>
        <v>0</v>
      </c>
      <c r="Q46" s="28">
        <f t="shared" si="24"/>
        <v>152</v>
      </c>
    </row>
    <row r="47" spans="1:17" ht="102.75" customHeight="1">
      <c r="A47" s="12"/>
      <c r="B47" s="60" t="s">
        <v>60</v>
      </c>
      <c r="C47" s="61"/>
      <c r="D47" s="61"/>
      <c r="E47" s="61"/>
      <c r="F47" s="61"/>
      <c r="G47" s="61"/>
      <c r="H47" s="61"/>
      <c r="I47" s="61"/>
      <c r="J47" s="62"/>
      <c r="K47" s="49" t="s">
        <v>61</v>
      </c>
      <c r="L47" s="27">
        <v>11</v>
      </c>
      <c r="M47" s="27">
        <v>1</v>
      </c>
      <c r="N47" s="28">
        <v>152</v>
      </c>
      <c r="O47" s="28">
        <v>152</v>
      </c>
      <c r="P47" s="28"/>
      <c r="Q47" s="28">
        <v>152</v>
      </c>
    </row>
    <row r="48" spans="1:17" ht="99.75" customHeight="1">
      <c r="A48" s="12"/>
      <c r="B48" s="64" t="s">
        <v>67</v>
      </c>
      <c r="C48" s="65"/>
      <c r="D48" s="65"/>
      <c r="E48" s="65"/>
      <c r="F48" s="65"/>
      <c r="G48" s="65"/>
      <c r="H48" s="65"/>
      <c r="I48" s="65"/>
      <c r="J48" s="66"/>
      <c r="K48" s="47" t="s">
        <v>69</v>
      </c>
      <c r="L48" s="29">
        <v>0</v>
      </c>
      <c r="M48" s="29">
        <v>0</v>
      </c>
      <c r="N48" s="30">
        <f>SUM(N49)</f>
        <v>1915</v>
      </c>
      <c r="O48" s="30">
        <f>SUM(O49)</f>
        <v>14800</v>
      </c>
      <c r="P48" s="30">
        <f t="shared" ref="P48:Q48" si="25">SUM(P49)</f>
        <v>0</v>
      </c>
      <c r="Q48" s="30">
        <f t="shared" si="25"/>
        <v>12800</v>
      </c>
    </row>
    <row r="49" spans="1:17" ht="36" customHeight="1">
      <c r="A49" s="12"/>
      <c r="B49" s="57" t="s">
        <v>26</v>
      </c>
      <c r="C49" s="58"/>
      <c r="D49" s="58"/>
      <c r="E49" s="58"/>
      <c r="F49" s="58"/>
      <c r="G49" s="58"/>
      <c r="H49" s="58"/>
      <c r="I49" s="58"/>
      <c r="J49" s="59"/>
      <c r="K49" s="49"/>
      <c r="L49" s="27">
        <v>5</v>
      </c>
      <c r="M49" s="27">
        <v>0</v>
      </c>
      <c r="N49" s="28">
        <f>SUM(N50+N54+N61)</f>
        <v>1915</v>
      </c>
      <c r="O49" s="28">
        <f>SUM(O50+O54+O61)</f>
        <v>14800</v>
      </c>
      <c r="P49" s="28">
        <f>SUM(P50+P54+P61)</f>
        <v>0</v>
      </c>
      <c r="Q49" s="28">
        <f>SUM(Q50+Q54+Q61)</f>
        <v>12800</v>
      </c>
    </row>
    <row r="50" spans="1:17" ht="16.5" customHeight="1">
      <c r="A50" s="12"/>
      <c r="B50" s="57" t="s">
        <v>21</v>
      </c>
      <c r="C50" s="58"/>
      <c r="D50" s="58"/>
      <c r="E50" s="58"/>
      <c r="F50" s="58"/>
      <c r="G50" s="58"/>
      <c r="H50" s="58"/>
      <c r="I50" s="58"/>
      <c r="J50" s="59"/>
      <c r="K50" s="49"/>
      <c r="L50" s="27">
        <v>5</v>
      </c>
      <c r="M50" s="27">
        <v>1</v>
      </c>
      <c r="N50" s="28">
        <f>SUM(N51)</f>
        <v>100</v>
      </c>
      <c r="O50" s="28">
        <f>SUM(O51)</f>
        <v>1300</v>
      </c>
      <c r="P50" s="28">
        <f t="shared" ref="P50:Q50" si="26">SUM(P51)</f>
        <v>0</v>
      </c>
      <c r="Q50" s="28">
        <f t="shared" si="26"/>
        <v>1300</v>
      </c>
    </row>
    <row r="51" spans="1:17" ht="67.5" customHeight="1">
      <c r="A51" s="12"/>
      <c r="B51" s="63" t="s">
        <v>79</v>
      </c>
      <c r="C51" s="63"/>
      <c r="D51" s="63"/>
      <c r="E51" s="63"/>
      <c r="F51" s="63"/>
      <c r="G51" s="63"/>
      <c r="H51" s="63"/>
      <c r="I51" s="63"/>
      <c r="J51" s="63"/>
      <c r="K51" s="49" t="s">
        <v>80</v>
      </c>
      <c r="L51" s="27">
        <v>5</v>
      </c>
      <c r="M51" s="27">
        <v>1</v>
      </c>
      <c r="N51" s="28">
        <f>SUM(N52+N53)</f>
        <v>100</v>
      </c>
      <c r="O51" s="28">
        <f>SUM(O52+O53)</f>
        <v>1300</v>
      </c>
      <c r="P51" s="28">
        <f>SUM(P52+P53)</f>
        <v>0</v>
      </c>
      <c r="Q51" s="28">
        <f>SUM(Q52+Q53)</f>
        <v>1300</v>
      </c>
    </row>
    <row r="52" spans="1:17" ht="22.5" customHeight="1">
      <c r="A52" s="12"/>
      <c r="B52" s="57" t="s">
        <v>81</v>
      </c>
      <c r="C52" s="58"/>
      <c r="D52" s="58"/>
      <c r="E52" s="58"/>
      <c r="F52" s="58"/>
      <c r="G52" s="58"/>
      <c r="H52" s="58"/>
      <c r="I52" s="58"/>
      <c r="J52" s="59"/>
      <c r="K52" s="49" t="s">
        <v>82</v>
      </c>
      <c r="L52" s="27">
        <v>5</v>
      </c>
      <c r="M52" s="27">
        <v>1</v>
      </c>
      <c r="N52" s="52">
        <v>0</v>
      </c>
      <c r="O52" s="28">
        <v>1000</v>
      </c>
      <c r="P52" s="28"/>
      <c r="Q52" s="28">
        <v>1000</v>
      </c>
    </row>
    <row r="53" spans="1:17" ht="22.5" customHeight="1">
      <c r="A53" s="12"/>
      <c r="B53" s="57" t="s">
        <v>86</v>
      </c>
      <c r="C53" s="58"/>
      <c r="D53" s="58"/>
      <c r="E53" s="58"/>
      <c r="F53" s="58"/>
      <c r="G53" s="58"/>
      <c r="H53" s="58"/>
      <c r="I53" s="58"/>
      <c r="J53" s="59"/>
      <c r="K53" s="49" t="s">
        <v>87</v>
      </c>
      <c r="L53" s="27">
        <v>5</v>
      </c>
      <c r="M53" s="27">
        <v>1</v>
      </c>
      <c r="N53" s="28">
        <v>100</v>
      </c>
      <c r="O53" s="28">
        <v>300</v>
      </c>
      <c r="P53" s="28"/>
      <c r="Q53" s="28">
        <v>300</v>
      </c>
    </row>
    <row r="54" spans="1:17" ht="22.5" customHeight="1">
      <c r="A54" s="12"/>
      <c r="B54" s="57" t="s">
        <v>2</v>
      </c>
      <c r="C54" s="58"/>
      <c r="D54" s="58"/>
      <c r="E54" s="58"/>
      <c r="F54" s="58"/>
      <c r="G54" s="58"/>
      <c r="H54" s="58"/>
      <c r="I54" s="58"/>
      <c r="J54" s="59"/>
      <c r="K54" s="49"/>
      <c r="L54" s="27">
        <v>5</v>
      </c>
      <c r="M54" s="27">
        <v>2</v>
      </c>
      <c r="N54" s="28">
        <f>SUM(N55+N57+N59)</f>
        <v>815</v>
      </c>
      <c r="O54" s="28">
        <f>SUM(O55+O57+O59)</f>
        <v>11500</v>
      </c>
      <c r="P54" s="28">
        <f>SUM(P55+P57+P59)</f>
        <v>0</v>
      </c>
      <c r="Q54" s="28">
        <f>SUM(Q55+Q57+Q59)</f>
        <v>9000</v>
      </c>
    </row>
    <row r="55" spans="1:17" ht="51" customHeight="1">
      <c r="A55" s="12"/>
      <c r="B55" s="57" t="s">
        <v>68</v>
      </c>
      <c r="C55" s="58"/>
      <c r="D55" s="58"/>
      <c r="E55" s="58"/>
      <c r="F55" s="58"/>
      <c r="G55" s="58"/>
      <c r="H55" s="58"/>
      <c r="I55" s="58"/>
      <c r="J55" s="59"/>
      <c r="K55" s="49" t="s">
        <v>70</v>
      </c>
      <c r="L55" s="27">
        <v>5</v>
      </c>
      <c r="M55" s="27">
        <v>2</v>
      </c>
      <c r="N55" s="28">
        <f>SUM(N56)</f>
        <v>815</v>
      </c>
      <c r="O55" s="28">
        <f>SUM(O56)</f>
        <v>0</v>
      </c>
      <c r="P55" s="28">
        <f t="shared" ref="P55:Q55" si="27">SUM(P56)</f>
        <v>0</v>
      </c>
      <c r="Q55" s="28">
        <f t="shared" si="27"/>
        <v>0</v>
      </c>
    </row>
    <row r="56" spans="1:17" ht="53.25" customHeight="1">
      <c r="A56" s="12"/>
      <c r="B56" s="60" t="s">
        <v>22</v>
      </c>
      <c r="C56" s="61"/>
      <c r="D56" s="61"/>
      <c r="E56" s="61"/>
      <c r="F56" s="61"/>
      <c r="G56" s="61"/>
      <c r="H56" s="61"/>
      <c r="I56" s="61"/>
      <c r="J56" s="62"/>
      <c r="K56" s="49" t="s">
        <v>71</v>
      </c>
      <c r="L56" s="27">
        <v>5</v>
      </c>
      <c r="M56" s="27">
        <v>2</v>
      </c>
      <c r="N56" s="28">
        <v>815</v>
      </c>
      <c r="O56" s="52">
        <v>0</v>
      </c>
      <c r="P56" s="52"/>
      <c r="Q56" s="52">
        <v>0</v>
      </c>
    </row>
    <row r="57" spans="1:17" ht="53.25" customHeight="1">
      <c r="A57" s="12"/>
      <c r="B57" s="57" t="s">
        <v>72</v>
      </c>
      <c r="C57" s="58"/>
      <c r="D57" s="58"/>
      <c r="E57" s="58"/>
      <c r="F57" s="58"/>
      <c r="G57" s="58"/>
      <c r="H57" s="58"/>
      <c r="I57" s="58"/>
      <c r="J57" s="59"/>
      <c r="K57" s="49" t="s">
        <v>73</v>
      </c>
      <c r="L57" s="27">
        <v>5</v>
      </c>
      <c r="M57" s="27">
        <v>2</v>
      </c>
      <c r="N57" s="52">
        <f>SUM(N58)</f>
        <v>0</v>
      </c>
      <c r="O57" s="28">
        <f>SUM(O58)</f>
        <v>5000</v>
      </c>
      <c r="P57" s="28">
        <f t="shared" ref="P57:Q57" si="28">SUM(P58)</f>
        <v>0</v>
      </c>
      <c r="Q57" s="28">
        <f t="shared" si="28"/>
        <v>4000</v>
      </c>
    </row>
    <row r="58" spans="1:17" ht="54.75" customHeight="1">
      <c r="A58" s="12"/>
      <c r="B58" s="60" t="s">
        <v>23</v>
      </c>
      <c r="C58" s="61"/>
      <c r="D58" s="61"/>
      <c r="E58" s="61"/>
      <c r="F58" s="61"/>
      <c r="G58" s="61"/>
      <c r="H58" s="61"/>
      <c r="I58" s="61"/>
      <c r="J58" s="62"/>
      <c r="K58" s="49" t="s">
        <v>74</v>
      </c>
      <c r="L58" s="27">
        <v>5</v>
      </c>
      <c r="M58" s="27">
        <v>2</v>
      </c>
      <c r="N58" s="52">
        <v>0</v>
      </c>
      <c r="O58" s="28">
        <v>5000</v>
      </c>
      <c r="P58" s="28"/>
      <c r="Q58" s="28">
        <v>4000</v>
      </c>
    </row>
    <row r="59" spans="1:17" ht="53.25" customHeight="1">
      <c r="A59" s="12"/>
      <c r="B59" s="57" t="s">
        <v>75</v>
      </c>
      <c r="C59" s="58"/>
      <c r="D59" s="58"/>
      <c r="E59" s="58"/>
      <c r="F59" s="58"/>
      <c r="G59" s="58"/>
      <c r="H59" s="58"/>
      <c r="I59" s="58"/>
      <c r="J59" s="59"/>
      <c r="K59" s="49" t="s">
        <v>76</v>
      </c>
      <c r="L59" s="27">
        <v>5</v>
      </c>
      <c r="M59" s="27">
        <v>2</v>
      </c>
      <c r="N59" s="52">
        <f>SUM(N60)</f>
        <v>0</v>
      </c>
      <c r="O59" s="28">
        <f>SUM(O60)</f>
        <v>6500</v>
      </c>
      <c r="P59" s="28">
        <f t="shared" ref="P59:Q59" si="29">SUM(P60)</f>
        <v>0</v>
      </c>
      <c r="Q59" s="28">
        <f t="shared" si="29"/>
        <v>5000</v>
      </c>
    </row>
    <row r="60" spans="1:17" ht="48.75" customHeight="1">
      <c r="A60" s="12"/>
      <c r="B60" s="60" t="s">
        <v>24</v>
      </c>
      <c r="C60" s="61"/>
      <c r="D60" s="61"/>
      <c r="E60" s="61"/>
      <c r="F60" s="61"/>
      <c r="G60" s="61"/>
      <c r="H60" s="61"/>
      <c r="I60" s="61"/>
      <c r="J60" s="62"/>
      <c r="K60" s="49" t="s">
        <v>77</v>
      </c>
      <c r="L60" s="27">
        <v>5</v>
      </c>
      <c r="M60" s="27">
        <v>2</v>
      </c>
      <c r="N60" s="52">
        <v>0</v>
      </c>
      <c r="O60" s="28">
        <v>6500</v>
      </c>
      <c r="P60" s="28"/>
      <c r="Q60" s="28">
        <v>5000</v>
      </c>
    </row>
    <row r="61" spans="1:17" ht="29.25" customHeight="1">
      <c r="A61" s="12"/>
      <c r="B61" s="63" t="s">
        <v>78</v>
      </c>
      <c r="C61" s="63"/>
      <c r="D61" s="63"/>
      <c r="E61" s="63"/>
      <c r="F61" s="63"/>
      <c r="G61" s="63"/>
      <c r="H61" s="63"/>
      <c r="I61" s="63"/>
      <c r="J61" s="63"/>
      <c r="K61" s="49"/>
      <c r="L61" s="27">
        <v>5</v>
      </c>
      <c r="M61" s="27">
        <v>3</v>
      </c>
      <c r="N61" s="28">
        <f>SUM(N62+N64)</f>
        <v>1000</v>
      </c>
      <c r="O61" s="28">
        <f>SUM(O62+O64)</f>
        <v>2000</v>
      </c>
      <c r="P61" s="28">
        <f>SUM(P62+P64)</f>
        <v>0</v>
      </c>
      <c r="Q61" s="28">
        <f>SUM(Q62+Q64)</f>
        <v>2500</v>
      </c>
    </row>
    <row r="62" spans="1:17" ht="73.5" customHeight="1">
      <c r="A62" s="12"/>
      <c r="B62" s="63" t="s">
        <v>79</v>
      </c>
      <c r="C62" s="63"/>
      <c r="D62" s="63"/>
      <c r="E62" s="63"/>
      <c r="F62" s="63"/>
      <c r="G62" s="63"/>
      <c r="H62" s="63"/>
      <c r="I62" s="63"/>
      <c r="J62" s="63"/>
      <c r="K62" s="49" t="s">
        <v>80</v>
      </c>
      <c r="L62" s="27">
        <v>5</v>
      </c>
      <c r="M62" s="27">
        <v>3</v>
      </c>
      <c r="N62" s="28">
        <f>SUM(N63)</f>
        <v>500</v>
      </c>
      <c r="O62" s="28">
        <f>SUM(O63)</f>
        <v>2000</v>
      </c>
      <c r="P62" s="28">
        <f t="shared" ref="P62:Q62" si="30">SUM(P63)</f>
        <v>0</v>
      </c>
      <c r="Q62" s="28">
        <f t="shared" si="30"/>
        <v>2500</v>
      </c>
    </row>
    <row r="63" spans="1:17" ht="20.25" customHeight="1">
      <c r="A63" s="12"/>
      <c r="B63" s="63" t="s">
        <v>81</v>
      </c>
      <c r="C63" s="63"/>
      <c r="D63" s="63"/>
      <c r="E63" s="63"/>
      <c r="F63" s="63"/>
      <c r="G63" s="63"/>
      <c r="H63" s="63"/>
      <c r="I63" s="63"/>
      <c r="J63" s="63"/>
      <c r="K63" s="49" t="s">
        <v>82</v>
      </c>
      <c r="L63" s="27">
        <v>5</v>
      </c>
      <c r="M63" s="27">
        <v>3</v>
      </c>
      <c r="N63" s="28">
        <v>500</v>
      </c>
      <c r="O63" s="28">
        <v>2000</v>
      </c>
      <c r="P63" s="28"/>
      <c r="Q63" s="28">
        <v>2500</v>
      </c>
    </row>
    <row r="64" spans="1:17" ht="49.5" customHeight="1">
      <c r="A64" s="12"/>
      <c r="B64" s="63" t="s">
        <v>83</v>
      </c>
      <c r="C64" s="63"/>
      <c r="D64" s="63"/>
      <c r="E64" s="63"/>
      <c r="F64" s="63"/>
      <c r="G64" s="63"/>
      <c r="H64" s="63"/>
      <c r="I64" s="63"/>
      <c r="J64" s="63"/>
      <c r="K64" s="49" t="s">
        <v>84</v>
      </c>
      <c r="L64" s="27">
        <v>5</v>
      </c>
      <c r="M64" s="27">
        <v>3</v>
      </c>
      <c r="N64" s="28">
        <f>SUM(N65)</f>
        <v>500</v>
      </c>
      <c r="O64" s="52">
        <f>SUM(O65)</f>
        <v>0</v>
      </c>
      <c r="P64" s="52">
        <f t="shared" ref="P64:Q64" si="31">SUM(P65)</f>
        <v>0</v>
      </c>
      <c r="Q64" s="52">
        <f t="shared" si="31"/>
        <v>0</v>
      </c>
    </row>
    <row r="65" spans="1:17" ht="36.75" customHeight="1">
      <c r="A65" s="12"/>
      <c r="B65" s="63" t="s">
        <v>27</v>
      </c>
      <c r="C65" s="63"/>
      <c r="D65" s="63"/>
      <c r="E65" s="63"/>
      <c r="F65" s="63"/>
      <c r="G65" s="63"/>
      <c r="H65" s="63"/>
      <c r="I65" s="63"/>
      <c r="J65" s="63"/>
      <c r="K65" s="49" t="s">
        <v>85</v>
      </c>
      <c r="L65" s="27">
        <v>5</v>
      </c>
      <c r="M65" s="27">
        <v>3</v>
      </c>
      <c r="N65" s="28">
        <v>500</v>
      </c>
      <c r="O65" s="52">
        <v>0</v>
      </c>
      <c r="P65" s="52"/>
      <c r="Q65" s="52">
        <v>0</v>
      </c>
    </row>
    <row r="66" spans="1:17" ht="51" customHeight="1">
      <c r="A66" s="12"/>
      <c r="B66" s="64" t="s">
        <v>96</v>
      </c>
      <c r="C66" s="65"/>
      <c r="D66" s="65"/>
      <c r="E66" s="65"/>
      <c r="F66" s="65"/>
      <c r="G66" s="65"/>
      <c r="H66" s="65"/>
      <c r="I66" s="65"/>
      <c r="J66" s="66"/>
      <c r="K66" s="49" t="s">
        <v>97</v>
      </c>
      <c r="L66" s="27"/>
      <c r="M66" s="27"/>
      <c r="N66" s="30">
        <f t="shared" ref="N66:O68" si="32">SUM(N67)</f>
        <v>1996.9</v>
      </c>
      <c r="O66" s="30">
        <f t="shared" si="32"/>
        <v>1996.9</v>
      </c>
      <c r="P66" s="30">
        <f t="shared" ref="P66:Q66" si="33">SUM(P67)</f>
        <v>0</v>
      </c>
      <c r="Q66" s="30">
        <f t="shared" si="33"/>
        <v>1996.9</v>
      </c>
    </row>
    <row r="67" spans="1:17" ht="34.5" customHeight="1">
      <c r="A67" s="12"/>
      <c r="B67" s="57" t="s">
        <v>26</v>
      </c>
      <c r="C67" s="58"/>
      <c r="D67" s="58"/>
      <c r="E67" s="58"/>
      <c r="F67" s="58"/>
      <c r="G67" s="58"/>
      <c r="H67" s="58"/>
      <c r="I67" s="58"/>
      <c r="J67" s="59"/>
      <c r="K67" s="49"/>
      <c r="L67" s="27">
        <v>5</v>
      </c>
      <c r="M67" s="27">
        <v>0</v>
      </c>
      <c r="N67" s="28">
        <f t="shared" si="32"/>
        <v>1996.9</v>
      </c>
      <c r="O67" s="28">
        <f t="shared" si="32"/>
        <v>1996.9</v>
      </c>
      <c r="P67" s="28">
        <f t="shared" ref="P67:Q67" si="34">SUM(P68)</f>
        <v>0</v>
      </c>
      <c r="Q67" s="28">
        <f t="shared" si="34"/>
        <v>1996.9</v>
      </c>
    </row>
    <row r="68" spans="1:17" ht="22.5" customHeight="1">
      <c r="A68" s="12"/>
      <c r="B68" s="57" t="s">
        <v>99</v>
      </c>
      <c r="C68" s="58"/>
      <c r="D68" s="58"/>
      <c r="E68" s="58"/>
      <c r="F68" s="58"/>
      <c r="G68" s="58"/>
      <c r="H68" s="58"/>
      <c r="I68" s="58"/>
      <c r="J68" s="59"/>
      <c r="K68" s="49"/>
      <c r="L68" s="27">
        <v>5</v>
      </c>
      <c r="M68" s="27">
        <v>3</v>
      </c>
      <c r="N68" s="28">
        <f t="shared" si="32"/>
        <v>1996.9</v>
      </c>
      <c r="O68" s="28">
        <f t="shared" si="32"/>
        <v>1996.9</v>
      </c>
      <c r="P68" s="28">
        <f t="shared" ref="P68:Q68" si="35">SUM(P69)</f>
        <v>0</v>
      </c>
      <c r="Q68" s="28">
        <f t="shared" si="35"/>
        <v>1996.9</v>
      </c>
    </row>
    <row r="69" spans="1:17" ht="49.5" customHeight="1">
      <c r="A69" s="12"/>
      <c r="B69" s="63" t="s">
        <v>98</v>
      </c>
      <c r="C69" s="63"/>
      <c r="D69" s="63"/>
      <c r="E69" s="63"/>
      <c r="F69" s="63"/>
      <c r="G69" s="63"/>
      <c r="H69" s="63"/>
      <c r="I69" s="63"/>
      <c r="J69" s="63"/>
      <c r="K69" s="49" t="s">
        <v>100</v>
      </c>
      <c r="L69" s="27">
        <v>5</v>
      </c>
      <c r="M69" s="27">
        <v>3</v>
      </c>
      <c r="N69" s="28">
        <f>SUM(N70)</f>
        <v>1996.9</v>
      </c>
      <c r="O69" s="28">
        <f t="shared" ref="O69" si="36">SUM(O70)</f>
        <v>1996.9</v>
      </c>
      <c r="P69" s="28">
        <f t="shared" ref="P69" si="37">SUM(P70)</f>
        <v>0</v>
      </c>
      <c r="Q69" s="28">
        <f t="shared" ref="Q69" si="38">SUM(Q70)</f>
        <v>1996.9</v>
      </c>
    </row>
    <row r="70" spans="1:17" ht="33.75" customHeight="1">
      <c r="A70" s="12"/>
      <c r="B70" s="63" t="s">
        <v>101</v>
      </c>
      <c r="C70" s="63"/>
      <c r="D70" s="63"/>
      <c r="E70" s="63"/>
      <c r="F70" s="63"/>
      <c r="G70" s="63"/>
      <c r="H70" s="63"/>
      <c r="I70" s="63"/>
      <c r="J70" s="63"/>
      <c r="K70" s="49" t="s">
        <v>102</v>
      </c>
      <c r="L70" s="27">
        <v>5</v>
      </c>
      <c r="M70" s="27">
        <v>3</v>
      </c>
      <c r="N70" s="28">
        <v>1996.9</v>
      </c>
      <c r="O70" s="37">
        <v>1996.9</v>
      </c>
      <c r="P70" s="38"/>
      <c r="Q70" s="33">
        <v>1996.9</v>
      </c>
    </row>
    <row r="71" spans="1:17" ht="42.75" customHeight="1">
      <c r="A71" s="12"/>
      <c r="B71" s="95" t="s">
        <v>25</v>
      </c>
      <c r="C71" s="96"/>
      <c r="D71" s="96"/>
      <c r="E71" s="96"/>
      <c r="F71" s="96"/>
      <c r="G71" s="96"/>
      <c r="H71" s="96"/>
      <c r="I71" s="96"/>
      <c r="J71" s="97"/>
      <c r="K71" s="47"/>
      <c r="L71" s="29"/>
      <c r="M71" s="29"/>
      <c r="N71" s="30">
        <f>SUM(N10+N16+N25+N31+N37+N48+N66)</f>
        <v>24484.9</v>
      </c>
      <c r="O71" s="30">
        <f t="shared" ref="O71:Q71" si="39">SUM(O10+O16+O25+O31+O37+O48+O66)</f>
        <v>32109.7</v>
      </c>
      <c r="P71" s="30" t="e">
        <f t="shared" si="39"/>
        <v>#REF!</v>
      </c>
      <c r="Q71" s="30">
        <f t="shared" si="39"/>
        <v>30177.5</v>
      </c>
    </row>
    <row r="72" spans="1:17" ht="30.75" customHeight="1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1"/>
      <c r="M72" s="11"/>
      <c r="N72" s="11"/>
      <c r="O72" s="15"/>
      <c r="P72" s="16"/>
      <c r="Q72" s="16"/>
    </row>
    <row r="73" spans="1:17" ht="12.75" hidden="1" customHeight="1">
      <c r="A73" s="91" t="s">
        <v>1</v>
      </c>
      <c r="B73" s="91"/>
      <c r="C73" s="91"/>
      <c r="D73" s="91"/>
      <c r="E73" s="91"/>
      <c r="F73" s="91"/>
      <c r="G73" s="91"/>
      <c r="H73" s="91"/>
      <c r="I73" s="91"/>
      <c r="J73" s="91"/>
      <c r="K73" s="31"/>
      <c r="L73" s="15"/>
      <c r="M73" s="15"/>
      <c r="N73" s="31"/>
      <c r="O73" s="15"/>
      <c r="P73" s="16"/>
      <c r="Q73" s="16"/>
    </row>
    <row r="74" spans="1:17" ht="83.25" customHeight="1">
      <c r="A74" s="17"/>
      <c r="B74" s="17"/>
      <c r="C74" s="17"/>
      <c r="D74" s="17"/>
      <c r="E74" s="17"/>
      <c r="F74" s="17"/>
      <c r="G74" s="17"/>
      <c r="H74" s="17"/>
      <c r="I74" s="17"/>
      <c r="J74" s="54" t="s">
        <v>103</v>
      </c>
      <c r="K74" s="92"/>
      <c r="L74" s="92"/>
      <c r="M74" s="55"/>
      <c r="N74" s="18" t="s">
        <v>104</v>
      </c>
      <c r="O74" s="56"/>
      <c r="P74" s="16"/>
      <c r="Q74" s="16"/>
    </row>
    <row r="75" spans="1:17" ht="24.75" customHeight="1">
      <c r="A75" s="17"/>
      <c r="B75" s="94"/>
      <c r="C75" s="94"/>
      <c r="D75" s="94"/>
      <c r="E75" s="94"/>
      <c r="F75" s="94"/>
      <c r="G75" s="94"/>
      <c r="H75" s="94"/>
      <c r="I75" s="94"/>
      <c r="J75" s="94"/>
      <c r="K75" s="13"/>
      <c r="L75" s="11"/>
      <c r="M75" s="35"/>
      <c r="N75" s="36"/>
      <c r="O75" s="56"/>
      <c r="P75" s="16"/>
      <c r="Q75" s="16"/>
    </row>
    <row r="76" spans="1:17" ht="13.15" customHeight="1">
      <c r="A76" s="9"/>
      <c r="B76" s="10"/>
      <c r="C76" s="10"/>
      <c r="D76" s="10"/>
      <c r="E76" s="10"/>
      <c r="F76" s="10"/>
      <c r="G76" s="10"/>
      <c r="H76" s="10"/>
      <c r="I76" s="10"/>
      <c r="J76" s="93"/>
      <c r="K76" s="93"/>
      <c r="L76" s="10"/>
      <c r="M76" s="10"/>
      <c r="N76" s="10"/>
      <c r="O76" s="4"/>
    </row>
    <row r="77" spans="1:17" ht="13.15" customHeight="1">
      <c r="A77" s="6"/>
      <c r="B77" s="6"/>
      <c r="C77" s="6"/>
      <c r="D77" s="6"/>
      <c r="E77" s="6"/>
      <c r="F77" s="4"/>
      <c r="G77" s="4"/>
      <c r="H77" s="4"/>
      <c r="I77" s="4"/>
      <c r="J77" s="89"/>
      <c r="K77" s="90"/>
      <c r="L77" s="90"/>
      <c r="M77" s="90"/>
      <c r="N77" s="90"/>
      <c r="O77" s="90"/>
      <c r="P77" s="90"/>
      <c r="Q77" s="90"/>
    </row>
    <row r="78" spans="1:17" ht="13.1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4"/>
      <c r="L78" s="4"/>
      <c r="M78" s="4"/>
      <c r="N78" s="4"/>
      <c r="O78" s="4"/>
    </row>
    <row r="79" spans="1:17" ht="13.15" customHeight="1">
      <c r="A79" s="4" t="s">
        <v>0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</sheetData>
  <mergeCells count="73">
    <mergeCell ref="B48:J48"/>
    <mergeCell ref="B38:J38"/>
    <mergeCell ref="J77:Q77"/>
    <mergeCell ref="A73:J73"/>
    <mergeCell ref="K74:L74"/>
    <mergeCell ref="J76:K76"/>
    <mergeCell ref="B75:J75"/>
    <mergeCell ref="B57:J57"/>
    <mergeCell ref="B70:J70"/>
    <mergeCell ref="B71:J71"/>
    <mergeCell ref="B55:J55"/>
    <mergeCell ref="B56:J56"/>
    <mergeCell ref="B66:J66"/>
    <mergeCell ref="B68:J68"/>
    <mergeCell ref="B67:J67"/>
    <mergeCell ref="B69:J69"/>
    <mergeCell ref="B37:J37"/>
    <mergeCell ref="B46:J46"/>
    <mergeCell ref="B47:J47"/>
    <mergeCell ref="B45:J45"/>
    <mergeCell ref="B33:J33"/>
    <mergeCell ref="B34:J34"/>
    <mergeCell ref="B36:J36"/>
    <mergeCell ref="B35:J35"/>
    <mergeCell ref="B44:J44"/>
    <mergeCell ref="B40:J40"/>
    <mergeCell ref="B39:J39"/>
    <mergeCell ref="B41:J41"/>
    <mergeCell ref="B42:J42"/>
    <mergeCell ref="B43:J43"/>
    <mergeCell ref="B31:J31"/>
    <mergeCell ref="B32:J32"/>
    <mergeCell ref="B27:J27"/>
    <mergeCell ref="B28:J28"/>
    <mergeCell ref="B30:J30"/>
    <mergeCell ref="B29:J29"/>
    <mergeCell ref="M1:O1"/>
    <mergeCell ref="M2:Q2"/>
    <mergeCell ref="L4:Q4"/>
    <mergeCell ref="J6:O6"/>
    <mergeCell ref="B15:J15"/>
    <mergeCell ref="B11:J11"/>
    <mergeCell ref="B10:J10"/>
    <mergeCell ref="B12:J12"/>
    <mergeCell ref="B13:J13"/>
    <mergeCell ref="B25:J25"/>
    <mergeCell ref="B26:J26"/>
    <mergeCell ref="B9:J9"/>
    <mergeCell ref="K3:N3"/>
    <mergeCell ref="B14:J14"/>
    <mergeCell ref="B16:J16"/>
    <mergeCell ref="B19:J19"/>
    <mergeCell ref="B17:J17"/>
    <mergeCell ref="B18:J18"/>
    <mergeCell ref="B20:J20"/>
    <mergeCell ref="B21:J21"/>
    <mergeCell ref="B22:J22"/>
    <mergeCell ref="B23:J23"/>
    <mergeCell ref="B24:J24"/>
    <mergeCell ref="B54:J54"/>
    <mergeCell ref="B49:J49"/>
    <mergeCell ref="B58:J58"/>
    <mergeCell ref="B65:J65"/>
    <mergeCell ref="B50:J50"/>
    <mergeCell ref="B51:J51"/>
    <mergeCell ref="B52:J52"/>
    <mergeCell ref="B53:J53"/>
    <mergeCell ref="B64:J64"/>
    <mergeCell ref="B59:J59"/>
    <mergeCell ref="B60:J60"/>
    <mergeCell ref="B61:J61"/>
    <mergeCell ref="B62:J62"/>
    <mergeCell ref="B63:J63"/>
  </mergeCells>
  <pageMargins left="0.59055118110236227" right="0.39370078740157483" top="0.74803149606299213" bottom="0.39370078740157483" header="0.51181102362204722" footer="0.23622047244094491"/>
  <pageSetup paperSize="9" scale="88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 2018-2020</vt:lpstr>
      <vt:lpstr>'МП 2018-2020'!Заголовки_для_печати</vt:lpstr>
      <vt:lpstr>'МП 2018-2020'!Область_печати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User</cp:lastModifiedBy>
  <cp:lastPrinted>2017-11-05T10:46:50Z</cp:lastPrinted>
  <dcterms:created xsi:type="dcterms:W3CDTF">2015-09-21T11:50:50Z</dcterms:created>
  <dcterms:modified xsi:type="dcterms:W3CDTF">2017-11-15T12:15:20Z</dcterms:modified>
</cp:coreProperties>
</file>